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231"/>
  <workbookPr defaultThemeVersion="166925"/>
  <mc:AlternateContent xmlns:mc="http://schemas.openxmlformats.org/markup-compatibility/2006">
    <mc:Choice Requires="x15">
      <x15ac:absPath xmlns:x15ac="http://schemas.microsoft.com/office/spreadsheetml/2010/11/ac" url="J:\Dir Comptabilité\Approvisionnements\02_Processus d'approvisionnement (projets)\Appel d'offres\DDP-24-1581 - Gestion des déchets\02_Supports de DDP\"/>
    </mc:Choice>
  </mc:AlternateContent>
  <xr:revisionPtr revIDLastSave="0" documentId="13_ncr:1_{44A3BF85-258D-4D5E-9F8C-C1F054EC2FE3}" xr6:coauthVersionLast="47" xr6:coauthVersionMax="47" xr10:uidLastSave="{00000000-0000-0000-0000-000000000000}"/>
  <bookViews>
    <workbookView xWindow="-22670" yWindow="-1930" windowWidth="22780" windowHeight="14660" xr2:uid="{D93C2388-6EB8-4749-B18E-E00655451E46}"/>
  </bookViews>
  <sheets>
    <sheet name="Part A &amp; B - Taux" sheetId="1" r:id="rId1"/>
  </sheets>
  <definedNames>
    <definedName name="_Hlk159935217" localSheetId="0">'Part A &amp; B - Taux'!$C$50</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calcChain.xml><?xml version="1.0" encoding="utf-8"?>
<calcChain xmlns="http://schemas.openxmlformats.org/spreadsheetml/2006/main">
  <c r="J11" i="1" l="1"/>
  <c r="H25" i="1" l="1"/>
  <c r="H30" i="1"/>
  <c r="H29" i="1"/>
  <c r="H28" i="1"/>
  <c r="H27" i="1"/>
  <c r="H26" i="1"/>
  <c r="H24" i="1"/>
  <c r="J16" i="1"/>
  <c r="J18" i="1"/>
  <c r="J17" i="1"/>
  <c r="J14" i="1"/>
  <c r="J13" i="1"/>
  <c r="J12" i="1"/>
  <c r="G35" i="1"/>
  <c r="G38" i="1"/>
  <c r="G37" i="1"/>
  <c r="G36" i="1"/>
  <c r="H31" i="1" l="1"/>
  <c r="J19" i="1"/>
  <c r="D43" i="1" s="1"/>
  <c r="G39" i="1"/>
  <c r="E43" i="1" s="1"/>
  <c r="E44" i="1" s="1"/>
  <c r="D45" i="1" l="1"/>
  <c r="D44" i="1"/>
  <c r="F44" i="1" l="1"/>
  <c r="E45" i="1"/>
  <c r="F45" i="1" s="1"/>
  <c r="F43" i="1"/>
  <c r="F46" i="1" l="1"/>
</calcChain>
</file>

<file path=xl/sharedStrings.xml><?xml version="1.0" encoding="utf-8"?>
<sst xmlns="http://schemas.openxmlformats.org/spreadsheetml/2006/main" count="131" uniqueCount="61">
  <si>
    <t>Roll off</t>
  </si>
  <si>
    <t>Front load</t>
  </si>
  <si>
    <t>Front load, Low Profile</t>
  </si>
  <si>
    <t>Front load, Low profile</t>
  </si>
  <si>
    <t>Total</t>
  </si>
  <si>
    <t>N/A</t>
  </si>
  <si>
    <t>SCHEDULE 9
PRICING
DDP-24-1581 - Waste Management</t>
  </si>
  <si>
    <t>Name of the Proponent</t>
  </si>
  <si>
    <t>Part A - Rates - Recurring Services</t>
  </si>
  <si>
    <t>Partie B - Rates - On-Demand Services</t>
  </si>
  <si>
    <t>Item</t>
  </si>
  <si>
    <t>Included</t>
  </si>
  <si>
    <t>Compactors</t>
  </si>
  <si>
    <t>Containers</t>
  </si>
  <si>
    <t>30 yd3</t>
  </si>
  <si>
    <t>8 yd3</t>
  </si>
  <si>
    <t>4 yd3</t>
  </si>
  <si>
    <t>2 yd3</t>
  </si>
  <si>
    <t>Scheduled Collections During Summer (May 1 to October 31 = 184 days)</t>
  </si>
  <si>
    <t>Scheduled Collections During Winter (November 1 to April 30 = 181 days)</t>
  </si>
  <si>
    <t>No</t>
  </si>
  <si>
    <t>Yes</t>
  </si>
  <si>
    <t>40 yd3</t>
  </si>
  <si>
    <t>20 yd3</t>
  </si>
  <si>
    <t>6 yd3</t>
  </si>
  <si>
    <t>Waste Processing</t>
  </si>
  <si>
    <t>Government charge
(per ton)</t>
  </si>
  <si>
    <t>Standard waste (residual materials)</t>
  </si>
  <si>
    <t>Metal and wood (non-recyclable)</t>
  </si>
  <si>
    <t>Construction materials (CRDs) - Non recyclable</t>
  </si>
  <si>
    <t>Contaminated recyclable waste</t>
  </si>
  <si>
    <t>Option 1
Estimated cost of additional period 
(1 year)</t>
  </si>
  <si>
    <t>Estimated annual cost</t>
  </si>
  <si>
    <t>Estimated cost of initial contract term</t>
  </si>
  <si>
    <t>Recurring services</t>
  </si>
  <si>
    <t>On-demand services</t>
  </si>
  <si>
    <t>Estimated total contract cost</t>
  </si>
  <si>
    <r>
      <t>Summary of costs</t>
    </r>
    <r>
      <rPr>
        <b/>
        <vertAlign val="superscript"/>
        <sz val="12"/>
        <color theme="1"/>
        <rFont val="Calibri"/>
        <family val="2"/>
        <scheme val="minor"/>
      </rPr>
      <t>6</t>
    </r>
  </si>
  <si>
    <t>Type of waste</t>
  </si>
  <si>
    <r>
      <t xml:space="preserve">Estimated total number of tons of waste to be disposed </t>
    </r>
    <r>
      <rPr>
        <b/>
        <vertAlign val="superscript"/>
        <sz val="10"/>
        <rFont val="Calibri"/>
        <family val="2"/>
        <scheme val="minor"/>
      </rPr>
      <t>5</t>
    </r>
    <r>
      <rPr>
        <b/>
        <sz val="10"/>
        <rFont val="Calibri"/>
        <family val="2"/>
        <scheme val="minor"/>
      </rPr>
      <t xml:space="preserve">
(per year)</t>
    </r>
  </si>
  <si>
    <t>Disposal costs
(per ton)</t>
  </si>
  <si>
    <t>Estimated total annual cost</t>
  </si>
  <si>
    <t>Government charge
Is it included in the unit price per collection?</t>
  </si>
  <si>
    <t>Waste disposal costs 
Are they included in the unit price per collection?</t>
  </si>
  <si>
    <r>
      <t xml:space="preserve">Unit price per collection </t>
    </r>
    <r>
      <rPr>
        <b/>
        <vertAlign val="superscript"/>
        <sz val="10"/>
        <rFont val="Calibri"/>
        <family val="2"/>
        <scheme val="minor"/>
      </rPr>
      <t>3</t>
    </r>
  </si>
  <si>
    <r>
      <t xml:space="preserve">Estimated total number of collections (per year) </t>
    </r>
    <r>
      <rPr>
        <b/>
        <vertAlign val="superscript"/>
        <sz val="10"/>
        <rFont val="Calibri"/>
        <family val="2"/>
        <scheme val="minor"/>
      </rPr>
      <t>1</t>
    </r>
  </si>
  <si>
    <t>Type of equipment</t>
  </si>
  <si>
    <t>Volume of equipment</t>
  </si>
  <si>
    <t>Equipment concerned</t>
  </si>
  <si>
    <r>
      <t xml:space="preserve">Estimated total number of tons of waste to be disposed </t>
    </r>
    <r>
      <rPr>
        <b/>
        <vertAlign val="superscript"/>
        <sz val="10"/>
        <rFont val="Calibri"/>
        <family val="2"/>
        <scheme val="minor"/>
      </rPr>
      <t>2</t>
    </r>
    <r>
      <rPr>
        <b/>
        <sz val="10"/>
        <rFont val="Calibri"/>
        <family val="2"/>
        <scheme val="minor"/>
      </rPr>
      <t xml:space="preserve">
(per year)</t>
    </r>
  </si>
  <si>
    <t>Monthly rental cost</t>
  </si>
  <si>
    <t>Government charge
(price per ton)</t>
  </si>
  <si>
    <t>Disposal of waste
(price per ton)</t>
  </si>
  <si>
    <t>Container rental and On-Demand collection</t>
  </si>
  <si>
    <t xml:space="preserve">The estimated total number of collections is calculated based on the figures provided in Schedule 1A. The estimates provided are solely for the purpose of evaluating the Price criterion of the Proposal. The prices indicated in the Estimated Annual Cost column do not represent a binding commitment on the part of the Company for the provision the services at such values.  </t>
  </si>
  <si>
    <t xml:space="preserve">The collection unit price must include all costs necessary for the performance of the Services, as well as the provision of the Equipment. Unit prices shall remain firm for the duration of the Agreement. </t>
  </si>
  <si>
    <t xml:space="preserve">The total number of On-Demand collections is an estimate by the Company solely for the purpose of evaluating the Price criterion of the Proposal.  The prices indicated in the Estimated Annual Cost column do not represent a binding commitment on the part of the Company for the provision of the services at such values.  </t>
  </si>
  <si>
    <t>The Summary of Costs is an estimate by the Company solely for the purpose of evaluating the Price criterion of the Proposal.  The prices indicated do not in any way represent a binding commitment on the part of the Company for the provision of the services at such values.</t>
  </si>
  <si>
    <t xml:space="preserve">The annual weight (tons) is an estimate by the Company solely for the purpose of evaluating the Price criterion of the Proposal.  The prices indicated in the Estimated Annual Cost column do not represent a binding commitment on the part of the Company for the provision of the services at such values.  </t>
  </si>
  <si>
    <t>The annual weight (tons) of waste to be disposed of on demand is an estimate by the Company solely for the purpose of evaluating the Price criterion of the Proposal.  The prices indicated in the Estimated Annual Cost column do not represent a binding commitment on the part of the Company for the provision of the services at such values.</t>
  </si>
  <si>
    <r>
      <t xml:space="preserve">Estimated total number of collections (per year) </t>
    </r>
    <r>
      <rPr>
        <b/>
        <vertAlign val="superscript"/>
        <sz val="10"/>
        <rFont val="Calibri"/>
        <family val="2"/>
        <scheme val="minor"/>
      </rPr>
      <t>4</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</si>
</sst>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 * #,##0.00_)\ &quot;$&quot;_ ;_ * \(#,##0.00\)\ &quot;$&quot;_ ;_ * &quot;-&quot;??_)\ &quot;$&quot;_ ;_ @_ "/>
  </numFmts>
  <fonts count="16" x14ac:knownFonts="1">
    <font>
      <sz val="11"/>
      <color theme="1"/>
      <name val="Calibri"/>
      <family val="2"/>
      <scheme val="minor"/>
    </font>
    <font>
      <b/>
      <sz val="12"/>
      <color theme="1"/>
      <name val="Calibri"/>
      <family val="2"/>
      <scheme val="minor"/>
    </font>
    <font>
      <b/>
      <sz val="14"/>
      <color theme="1"/>
      <name val="Calibri"/>
      <family val="2"/>
      <scheme val="minor"/>
    </font>
    <font>
      <sz val="11"/>
      <color theme="1"/>
      <name val="Calibri"/>
      <family val="2"/>
      <scheme val="minor"/>
    </font>
    <font>
      <b/>
      <sz val="11"/>
      <color theme="1"/>
      <name val="Calibri"/>
      <family val="2"/>
      <scheme val="minor"/>
    </font>
    <font>
      <b/>
      <sz val="10"/>
      <name val="Calibri"/>
      <family val="2"/>
      <scheme val="minor"/>
    </font>
    <font>
      <b/>
      <vertAlign val="superscript"/>
      <sz val="10"/>
      <name val="Calibri"/>
      <family val="2"/>
      <scheme val="minor"/>
    </font>
    <font>
      <sz val="10"/>
      <name val="Calibri"/>
      <family val="2"/>
      <scheme val="minor"/>
    </font>
    <font>
      <sz val="10"/>
      <color rgb="FF000000"/>
      <name val="Calibri"/>
      <family val="2"/>
      <scheme val="minor"/>
    </font>
    <font>
      <b/>
      <sz val="10"/>
      <color rgb="FF000000"/>
      <name val="Calibri"/>
      <family val="2"/>
      <scheme val="minor"/>
    </font>
    <font>
      <b/>
      <sz val="10"/>
      <color theme="1"/>
      <name val="Calibri"/>
      <family val="2"/>
      <scheme val="minor"/>
    </font>
    <font>
      <i/>
      <vertAlign val="superscript"/>
      <sz val="10"/>
      <color rgb="FF000000"/>
      <name val="Calibri"/>
      <family val="2"/>
      <scheme val="minor"/>
    </font>
    <font>
      <vertAlign val="superscript"/>
      <sz val="10"/>
      <color rgb="FF000000"/>
      <name val="Calibri"/>
      <family val="2"/>
      <scheme val="minor"/>
    </font>
    <font>
      <vertAlign val="superscript"/>
      <sz val="11"/>
      <color theme="1"/>
      <name val="Calibri"/>
      <family val="2"/>
      <scheme val="minor"/>
    </font>
    <font>
      <i/>
      <sz val="10"/>
      <name val="Calibri"/>
      <family val="2"/>
      <scheme val="minor"/>
    </font>
    <font>
      <b/>
      <vertAlign val="superscript"/>
      <sz val="12"/>
      <color theme="1"/>
      <name val="Calibri"/>
      <family val="2"/>
      <scheme val="minor"/>
    </font>
  </fonts>
  <fills count="6">
    <fill>
      <patternFill patternType="none"/>
    </fill>
    <fill>
      <patternFill patternType="gray125"/>
    </fill>
    <fill>
      <patternFill patternType="solid">
        <fgColor rgb="FFFFFFFF"/>
        <bgColor indexed="64"/>
      </patternFill>
    </fill>
    <fill>
      <patternFill patternType="solid">
        <fgColor rgb="FFF7CAAC"/>
        <bgColor indexed="64"/>
      </patternFill>
    </fill>
    <fill>
      <patternFill patternType="solid">
        <fgColor theme="8" tint="0.59999389629810485"/>
        <bgColor indexed="64"/>
      </patternFill>
    </fill>
    <fill>
      <patternFill patternType="solid">
        <fgColor theme="9" tint="0.79998168889431442"/>
        <bgColor indexed="64"/>
      </patternFill>
    </fill>
  </fills>
  <borders count="59">
    <border>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medium">
        <color indexed="64"/>
      </right>
      <top style="medium">
        <color indexed="64"/>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diagonal/>
    </border>
    <border>
      <left style="medium">
        <color indexed="64"/>
      </left>
      <right style="medium">
        <color indexed="64"/>
      </right>
      <top style="thin">
        <color indexed="64"/>
      </top>
      <bottom/>
      <diagonal/>
    </border>
    <border>
      <left style="medium">
        <color indexed="64"/>
      </left>
      <right style="thin">
        <color indexed="64"/>
      </right>
      <top style="medium">
        <color indexed="64"/>
      </top>
      <bottom/>
      <diagonal/>
    </border>
    <border>
      <left style="thin">
        <color indexed="64"/>
      </left>
      <right style="medium">
        <color indexed="64"/>
      </right>
      <top/>
      <bottom style="medium">
        <color indexed="64"/>
      </bottom>
      <diagonal/>
    </border>
    <border>
      <left/>
      <right style="thin">
        <color indexed="64"/>
      </right>
      <top/>
      <bottom style="medium">
        <color indexed="64"/>
      </bottom>
      <diagonal/>
    </border>
    <border>
      <left style="thin">
        <color indexed="64"/>
      </left>
      <right style="medium">
        <color indexed="64"/>
      </right>
      <top/>
      <bottom style="thin">
        <color indexed="64"/>
      </bottom>
      <diagonal/>
    </border>
    <border>
      <left/>
      <right style="medium">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right/>
      <top style="thin">
        <color indexed="64"/>
      </top>
      <bottom/>
      <diagonal/>
    </border>
    <border>
      <left/>
      <right/>
      <top style="thin">
        <color indexed="64"/>
      </top>
      <bottom style="thin">
        <color indexed="64"/>
      </bottom>
      <diagonal/>
    </border>
    <border>
      <left/>
      <right/>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medium">
        <color indexed="64"/>
      </left>
      <right/>
      <top style="thin">
        <color indexed="64"/>
      </top>
      <bottom style="thin">
        <color indexed="64"/>
      </bottom>
      <diagonal/>
    </border>
    <border>
      <left style="thin">
        <color indexed="64"/>
      </left>
      <right style="thin">
        <color indexed="64"/>
      </right>
      <top/>
      <bottom/>
      <diagonal/>
    </border>
    <border>
      <left style="thin">
        <color indexed="64"/>
      </left>
      <right style="medium">
        <color indexed="64"/>
      </right>
      <top/>
      <bottom/>
      <diagonal/>
    </border>
    <border>
      <left/>
      <right style="thin">
        <color indexed="64"/>
      </right>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bottom style="thin">
        <color indexed="64"/>
      </bottom>
      <diagonal/>
    </border>
    <border>
      <left style="thin">
        <color indexed="64"/>
      </left>
      <right style="thin">
        <color indexed="64"/>
      </right>
      <top/>
      <bottom style="medium">
        <color indexed="64"/>
      </bottom>
      <diagonal/>
    </border>
    <border>
      <left style="medium">
        <color indexed="64"/>
      </left>
      <right style="thin">
        <color indexed="64"/>
      </right>
      <top/>
      <bottom style="thin">
        <color indexed="64"/>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thin">
        <color indexed="64"/>
      </right>
      <top style="thin">
        <color indexed="64"/>
      </top>
      <bottom style="medium">
        <color indexed="64"/>
      </bottom>
      <diagonal/>
    </border>
    <border>
      <left style="thin">
        <color indexed="64"/>
      </left>
      <right/>
      <top style="thin">
        <color indexed="64"/>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top style="medium">
        <color indexed="64"/>
      </top>
      <bottom style="medium">
        <color indexed="64"/>
      </bottom>
      <diagonal/>
    </border>
    <border>
      <left style="thin">
        <color indexed="64"/>
      </left>
      <right/>
      <top/>
      <bottom style="medium">
        <color indexed="64"/>
      </bottom>
      <diagonal/>
    </border>
    <border>
      <left style="medium">
        <color indexed="64"/>
      </left>
      <right style="medium">
        <color indexed="64"/>
      </right>
      <top style="thin">
        <color indexed="64"/>
      </top>
      <bottom style="medium">
        <color indexed="64"/>
      </bottom>
      <diagonal/>
    </border>
    <border>
      <left style="thick">
        <color indexed="64"/>
      </left>
      <right style="thick">
        <color indexed="64"/>
      </right>
      <top style="thick">
        <color indexed="64"/>
      </top>
      <bottom style="thick">
        <color indexed="64"/>
      </bottom>
      <diagonal/>
    </border>
    <border>
      <left/>
      <right style="thick">
        <color indexed="64"/>
      </right>
      <top style="medium">
        <color indexed="64"/>
      </top>
      <bottom style="medium">
        <color indexed="64"/>
      </bottom>
      <diagonal/>
    </border>
    <border>
      <left/>
      <right/>
      <top style="medium">
        <color indexed="64"/>
      </top>
      <bottom style="thin">
        <color indexed="64"/>
      </bottom>
      <diagonal/>
    </border>
  </borders>
  <cellStyleXfs count="2">
    <xf numFmtId="0" fontId="0" fillId="0" borderId="0"/>
    <xf numFmtId="44" fontId="3" fillId="0" borderId="0" applyFont="0" applyFill="0" applyBorder="0" applyAlignment="0" applyProtection="0"/>
  </cellStyleXfs>
  <cellXfs count="148">
    <xf numFmtId="0" fontId="0" fillId="0" borderId="0" xfId="0"/>
    <xf numFmtId="0" fontId="0" fillId="0" borderId="12" xfId="0" applyBorder="1"/>
    <xf numFmtId="44" fontId="4" fillId="0" borderId="9" xfId="1" applyFont="1" applyBorder="1" applyAlignment="1">
      <alignment horizontal="right" vertical="center"/>
    </xf>
    <xf numFmtId="44" fontId="4" fillId="0" borderId="11" xfId="1" applyFont="1" applyBorder="1" applyAlignment="1">
      <alignment horizontal="right" vertical="center"/>
    </xf>
    <xf numFmtId="44" fontId="4" fillId="0" borderId="10" xfId="1" applyFont="1" applyBorder="1" applyAlignment="1">
      <alignment horizontal="right" vertical="center"/>
    </xf>
    <xf numFmtId="44" fontId="4" fillId="0" borderId="1" xfId="0" applyNumberFormat="1" applyFont="1" applyBorder="1"/>
    <xf numFmtId="0" fontId="5" fillId="0" borderId="1" xfId="0" applyFont="1" applyBorder="1" applyAlignment="1">
      <alignment horizontal="center" vertical="center" wrapText="1"/>
    </xf>
    <xf numFmtId="0" fontId="5" fillId="0" borderId="40" xfId="0" applyFont="1" applyBorder="1" applyAlignment="1">
      <alignment horizontal="center" vertical="center" wrapText="1"/>
    </xf>
    <xf numFmtId="0" fontId="5" fillId="0" borderId="53" xfId="0" applyFont="1" applyBorder="1" applyAlignment="1">
      <alignment horizontal="center" vertical="center" wrapText="1"/>
    </xf>
    <xf numFmtId="0" fontId="5" fillId="0" borderId="41" xfId="0" applyFont="1" applyBorder="1" applyAlignment="1">
      <alignment horizontal="center" vertical="center" wrapText="1"/>
    </xf>
    <xf numFmtId="0" fontId="5" fillId="0" borderId="8" xfId="0" applyFont="1" applyBorder="1" applyAlignment="1">
      <alignment horizontal="center" vertical="center" wrapText="1"/>
    </xf>
    <xf numFmtId="0" fontId="7" fillId="0" borderId="0" xfId="0" applyFont="1" applyAlignment="1">
      <alignment vertical="center" wrapText="1"/>
    </xf>
    <xf numFmtId="0" fontId="8" fillId="2" borderId="35" xfId="0" applyFont="1" applyFill="1" applyBorder="1" applyAlignment="1">
      <alignment horizontal="center" vertical="center" wrapText="1"/>
    </xf>
    <xf numFmtId="0" fontId="8" fillId="2" borderId="36" xfId="0" applyFont="1" applyFill="1" applyBorder="1" applyAlignment="1">
      <alignment horizontal="center" vertical="center" wrapText="1"/>
    </xf>
    <xf numFmtId="44" fontId="9" fillId="0" borderId="11" xfId="1" applyFont="1" applyBorder="1" applyAlignment="1">
      <alignment horizontal="right" vertical="center" wrapText="1"/>
    </xf>
    <xf numFmtId="0" fontId="5" fillId="0" borderId="16" xfId="0" applyFont="1" applyBorder="1" applyAlignment="1">
      <alignment horizontal="center" vertical="center" wrapText="1"/>
    </xf>
    <xf numFmtId="0" fontId="8" fillId="2" borderId="29" xfId="0" applyFont="1" applyFill="1" applyBorder="1" applyAlignment="1">
      <alignment vertical="center" wrapText="1"/>
    </xf>
    <xf numFmtId="0" fontId="8" fillId="2" borderId="14" xfId="0" applyFont="1" applyFill="1" applyBorder="1" applyAlignment="1">
      <alignment horizontal="center" vertical="center" wrapText="1"/>
    </xf>
    <xf numFmtId="0" fontId="8" fillId="2" borderId="15" xfId="0" applyFont="1" applyFill="1" applyBorder="1" applyAlignment="1">
      <alignment horizontal="center" vertical="center" wrapText="1"/>
    </xf>
    <xf numFmtId="44" fontId="9" fillId="0" borderId="16" xfId="1" applyFont="1" applyBorder="1" applyAlignment="1">
      <alignment horizontal="right" vertical="center" wrapText="1"/>
    </xf>
    <xf numFmtId="0" fontId="8" fillId="2" borderId="17" xfId="0" applyFont="1" applyFill="1" applyBorder="1" applyAlignment="1">
      <alignment horizontal="center" vertical="center" wrapText="1"/>
    </xf>
    <xf numFmtId="0" fontId="5" fillId="0" borderId="44" xfId="0" applyFont="1" applyBorder="1" applyAlignment="1">
      <alignment horizontal="center" vertical="center" wrapText="1"/>
    </xf>
    <xf numFmtId="0" fontId="8" fillId="2" borderId="30" xfId="0" applyFont="1" applyFill="1" applyBorder="1" applyAlignment="1">
      <alignment vertical="center" wrapText="1"/>
    </xf>
    <xf numFmtId="0" fontId="8" fillId="2" borderId="33" xfId="0" applyFont="1" applyFill="1" applyBorder="1" applyAlignment="1">
      <alignment horizontal="center" vertical="center" wrapText="1"/>
    </xf>
    <xf numFmtId="0" fontId="8" fillId="2" borderId="24" xfId="0" applyFont="1" applyFill="1" applyBorder="1" applyAlignment="1">
      <alignment horizontal="center" vertical="center" wrapText="1"/>
    </xf>
    <xf numFmtId="0" fontId="8" fillId="2" borderId="25" xfId="0" applyFont="1" applyFill="1" applyBorder="1" applyAlignment="1">
      <alignment horizontal="center" vertical="center" wrapText="1"/>
    </xf>
    <xf numFmtId="0" fontId="5" fillId="0" borderId="10" xfId="0" applyFont="1" applyBorder="1" applyAlignment="1">
      <alignment horizontal="center" vertical="center" wrapText="1"/>
    </xf>
    <xf numFmtId="0" fontId="8" fillId="2" borderId="6" xfId="0" applyFont="1" applyFill="1" applyBorder="1" applyAlignment="1">
      <alignment vertical="center" wrapText="1"/>
    </xf>
    <xf numFmtId="0" fontId="8" fillId="2" borderId="45" xfId="0" applyFont="1" applyFill="1" applyBorder="1" applyAlignment="1">
      <alignment horizontal="center" vertical="center" wrapText="1"/>
    </xf>
    <xf numFmtId="0" fontId="8" fillId="2" borderId="22" xfId="0" applyFont="1" applyFill="1" applyBorder="1" applyAlignment="1">
      <alignment horizontal="center" vertical="center" wrapText="1"/>
    </xf>
    <xf numFmtId="0" fontId="8" fillId="2" borderId="7" xfId="0" applyFont="1" applyFill="1" applyBorder="1" applyAlignment="1">
      <alignment horizontal="center" vertical="center" wrapText="1"/>
    </xf>
    <xf numFmtId="0" fontId="8" fillId="2" borderId="30" xfId="0" applyFont="1" applyFill="1" applyBorder="1" applyAlignment="1">
      <alignment horizontal="center" vertical="center" wrapText="1"/>
    </xf>
    <xf numFmtId="0" fontId="8" fillId="2" borderId="31" xfId="0" applyFont="1" applyFill="1" applyBorder="1" applyAlignment="1">
      <alignment vertical="center" wrapText="1"/>
    </xf>
    <xf numFmtId="0" fontId="8" fillId="2" borderId="29" xfId="0" applyFont="1" applyFill="1" applyBorder="1" applyAlignment="1">
      <alignment horizontal="center" vertical="center" wrapText="1"/>
    </xf>
    <xf numFmtId="0" fontId="8" fillId="2" borderId="23" xfId="0" applyFont="1" applyFill="1" applyBorder="1" applyAlignment="1">
      <alignment vertical="center" wrapText="1"/>
    </xf>
    <xf numFmtId="0" fontId="8" fillId="2" borderId="6" xfId="0" applyFont="1" applyFill="1" applyBorder="1" applyAlignment="1">
      <alignment horizontal="center" vertical="center" wrapText="1"/>
    </xf>
    <xf numFmtId="0" fontId="10" fillId="0" borderId="12" xfId="0" applyFont="1" applyBorder="1"/>
    <xf numFmtId="0" fontId="5" fillId="0" borderId="38" xfId="0" applyFont="1" applyBorder="1" applyAlignment="1">
      <alignment horizontal="center" vertical="center" wrapText="1"/>
    </xf>
    <xf numFmtId="0" fontId="5" fillId="0" borderId="13" xfId="0" applyFont="1" applyBorder="1" applyAlignment="1">
      <alignment horizontal="center" vertical="center" wrapText="1"/>
    </xf>
    <xf numFmtId="0" fontId="5" fillId="0" borderId="12" xfId="0" applyFont="1" applyBorder="1" applyAlignment="1">
      <alignment horizontal="center" vertical="center" wrapText="1"/>
    </xf>
    <xf numFmtId="0" fontId="5" fillId="0" borderId="20" xfId="0" applyFont="1" applyBorder="1" applyAlignment="1">
      <alignment horizontal="center" vertical="center" wrapText="1"/>
    </xf>
    <xf numFmtId="0" fontId="8" fillId="2" borderId="27" xfId="0" applyFont="1" applyFill="1" applyBorder="1" applyAlignment="1">
      <alignment vertical="center" wrapText="1"/>
    </xf>
    <xf numFmtId="0" fontId="8" fillId="2" borderId="28" xfId="0" applyFont="1" applyFill="1" applyBorder="1" applyAlignment="1">
      <alignment horizontal="center" vertical="center" wrapText="1"/>
    </xf>
    <xf numFmtId="0" fontId="7" fillId="0" borderId="28" xfId="0" applyFont="1" applyBorder="1" applyAlignment="1">
      <alignment horizontal="center" vertical="center" wrapText="1"/>
    </xf>
    <xf numFmtId="0" fontId="7" fillId="0" borderId="19" xfId="0" applyFont="1" applyBorder="1" applyAlignment="1">
      <alignment horizontal="center" vertical="center" wrapText="1"/>
    </xf>
    <xf numFmtId="0" fontId="8" fillId="2" borderId="18" xfId="0" applyFont="1" applyFill="1" applyBorder="1" applyAlignment="1">
      <alignment vertical="center" wrapText="1"/>
    </xf>
    <xf numFmtId="0" fontId="7" fillId="0" borderId="29" xfId="0" applyFont="1" applyBorder="1" applyAlignment="1">
      <alignment horizontal="center" vertical="center" wrapText="1"/>
    </xf>
    <xf numFmtId="0" fontId="7" fillId="0" borderId="15" xfId="0" applyFont="1" applyBorder="1" applyAlignment="1">
      <alignment horizontal="center" vertical="center" wrapText="1"/>
    </xf>
    <xf numFmtId="0" fontId="8" fillId="2" borderId="46" xfId="0" applyFont="1" applyFill="1" applyBorder="1" applyAlignment="1">
      <alignment vertical="center" wrapText="1"/>
    </xf>
    <xf numFmtId="0" fontId="7" fillId="0" borderId="30" xfId="0" applyFont="1" applyBorder="1" applyAlignment="1">
      <alignment horizontal="center" vertical="center" wrapText="1"/>
    </xf>
    <xf numFmtId="0" fontId="7" fillId="0" borderId="24" xfId="0" applyFont="1" applyBorder="1" applyAlignment="1">
      <alignment horizontal="center" vertical="center" wrapText="1"/>
    </xf>
    <xf numFmtId="0" fontId="8" fillId="2" borderId="47" xfId="0" applyFont="1" applyFill="1" applyBorder="1" applyAlignment="1">
      <alignment vertical="center" wrapText="1"/>
    </xf>
    <xf numFmtId="0" fontId="7" fillId="0" borderId="6" xfId="0" applyFont="1" applyBorder="1" applyAlignment="1">
      <alignment horizontal="center" vertical="center" wrapText="1"/>
    </xf>
    <xf numFmtId="0" fontId="7" fillId="0" borderId="22" xfId="0" applyFont="1" applyBorder="1" applyAlignment="1">
      <alignment horizontal="center" vertical="center" wrapText="1"/>
    </xf>
    <xf numFmtId="0" fontId="12" fillId="0" borderId="0" xfId="0" applyFont="1" applyAlignment="1">
      <alignment vertical="center"/>
    </xf>
    <xf numFmtId="0" fontId="8" fillId="2" borderId="43" xfId="0" applyFont="1" applyFill="1" applyBorder="1" applyAlignment="1">
      <alignment vertical="center" wrapText="1"/>
    </xf>
    <xf numFmtId="0" fontId="5" fillId="0" borderId="11" xfId="0" applyFont="1" applyBorder="1" applyAlignment="1">
      <alignment horizontal="center" vertical="center" wrapText="1"/>
    </xf>
    <xf numFmtId="0" fontId="8" fillId="2" borderId="11" xfId="0" applyFont="1" applyFill="1" applyBorder="1" applyAlignment="1">
      <alignment vertical="center" wrapText="1"/>
    </xf>
    <xf numFmtId="0" fontId="8" fillId="2" borderId="16" xfId="0" applyFont="1" applyFill="1" applyBorder="1" applyAlignment="1">
      <alignment vertical="center" wrapText="1"/>
    </xf>
    <xf numFmtId="0" fontId="8" fillId="2" borderId="55" xfId="0" applyFont="1" applyFill="1" applyBorder="1" applyAlignment="1">
      <alignment vertical="center" wrapText="1"/>
    </xf>
    <xf numFmtId="0" fontId="0" fillId="0" borderId="8" xfId="0" applyBorder="1"/>
    <xf numFmtId="0" fontId="11" fillId="0" borderId="0" xfId="0" applyFont="1" applyAlignment="1">
      <alignment vertical="top"/>
    </xf>
    <xf numFmtId="0" fontId="8" fillId="5" borderId="37" xfId="0" applyFont="1" applyFill="1" applyBorder="1" applyAlignment="1">
      <alignment horizontal="center" vertical="center" wrapText="1"/>
    </xf>
    <xf numFmtId="0" fontId="8" fillId="5" borderId="30" xfId="0" applyFont="1" applyFill="1" applyBorder="1" applyAlignment="1">
      <alignment horizontal="center" vertical="center" wrapText="1"/>
    </xf>
    <xf numFmtId="0" fontId="8" fillId="0" borderId="31" xfId="0" applyFont="1" applyBorder="1" applyAlignment="1">
      <alignment horizontal="center" vertical="center" wrapText="1"/>
    </xf>
    <xf numFmtId="0" fontId="8" fillId="0" borderId="49" xfId="0" applyFont="1" applyBorder="1" applyAlignment="1">
      <alignment horizontal="center" vertical="center" wrapText="1"/>
    </xf>
    <xf numFmtId="0" fontId="8" fillId="0" borderId="26" xfId="0" applyFont="1" applyBorder="1" applyAlignment="1">
      <alignment horizontal="center" vertical="center" wrapText="1"/>
    </xf>
    <xf numFmtId="0" fontId="8" fillId="0" borderId="23" xfId="0" applyFont="1" applyBorder="1" applyAlignment="1">
      <alignment horizontal="center" vertical="center" wrapText="1"/>
    </xf>
    <xf numFmtId="0" fontId="8" fillId="2" borderId="32" xfId="0" applyFont="1" applyFill="1" applyBorder="1" applyAlignment="1">
      <alignment horizontal="center" vertical="center" wrapText="1"/>
    </xf>
    <xf numFmtId="44" fontId="4" fillId="0" borderId="16" xfId="1" applyFont="1" applyBorder="1"/>
    <xf numFmtId="44" fontId="4" fillId="0" borderId="55" xfId="1" applyFont="1" applyBorder="1"/>
    <xf numFmtId="44" fontId="4" fillId="0" borderId="1" xfId="1" applyFont="1" applyBorder="1"/>
    <xf numFmtId="0" fontId="5" fillId="0" borderId="39" xfId="0" applyFont="1" applyBorder="1" applyAlignment="1">
      <alignment horizontal="center" vertical="center" wrapText="1"/>
    </xf>
    <xf numFmtId="0" fontId="13" fillId="0" borderId="0" xfId="0" applyFont="1"/>
    <xf numFmtId="0" fontId="14" fillId="0" borderId="0" xfId="0" applyFont="1" applyAlignment="1">
      <alignment vertical="center"/>
    </xf>
    <xf numFmtId="44" fontId="4" fillId="0" borderId="2" xfId="0" applyNumberFormat="1" applyFont="1" applyBorder="1" applyAlignment="1">
      <alignment horizontal="left" vertical="center"/>
    </xf>
    <xf numFmtId="44" fontId="4" fillId="0" borderId="4" xfId="0" applyNumberFormat="1" applyFont="1" applyBorder="1" applyAlignment="1">
      <alignment horizontal="left" vertical="center"/>
    </xf>
    <xf numFmtId="44" fontId="4" fillId="0" borderId="9" xfId="0" applyNumberFormat="1" applyFont="1" applyBorder="1" applyAlignment="1">
      <alignment horizontal="left" vertical="center"/>
    </xf>
    <xf numFmtId="44" fontId="4" fillId="0" borderId="5" xfId="0" applyNumberFormat="1" applyFont="1" applyBorder="1" applyAlignment="1">
      <alignment horizontal="left" vertical="center"/>
    </xf>
    <xf numFmtId="44" fontId="4" fillId="0" borderId="7" xfId="0" applyNumberFormat="1" applyFont="1" applyBorder="1" applyAlignment="1">
      <alignment horizontal="left" vertical="center"/>
    </xf>
    <xf numFmtId="44" fontId="4" fillId="0" borderId="10" xfId="0" applyNumberFormat="1" applyFont="1" applyBorder="1" applyAlignment="1">
      <alignment horizontal="left" vertical="center"/>
    </xf>
    <xf numFmtId="0" fontId="4" fillId="0" borderId="2" xfId="0" applyFont="1" applyBorder="1" applyAlignment="1">
      <alignment horizontal="left" vertical="center"/>
    </xf>
    <xf numFmtId="0" fontId="4" fillId="0" borderId="4" xfId="0" applyFont="1" applyBorder="1" applyAlignment="1">
      <alignment horizontal="left" vertical="center"/>
    </xf>
    <xf numFmtId="0" fontId="4" fillId="0" borderId="9" xfId="0" applyFont="1" applyBorder="1" applyAlignment="1">
      <alignment horizontal="left" vertical="center"/>
    </xf>
    <xf numFmtId="44" fontId="9" fillId="3" borderId="42" xfId="1" applyFont="1" applyFill="1" applyBorder="1" applyAlignment="1" applyProtection="1">
      <alignment horizontal="right" vertical="center" wrapText="1"/>
      <protection locked="0"/>
    </xf>
    <xf numFmtId="44" fontId="9" fillId="3" borderId="48" xfId="1" applyFont="1" applyFill="1" applyBorder="1" applyAlignment="1" applyProtection="1">
      <alignment horizontal="right" vertical="center" wrapText="1"/>
      <protection locked="0"/>
    </xf>
    <xf numFmtId="44" fontId="9" fillId="3" borderId="18" xfId="1" applyFont="1" applyFill="1" applyBorder="1" applyAlignment="1" applyProtection="1">
      <alignment horizontal="right" vertical="center" wrapText="1"/>
      <protection locked="0"/>
    </xf>
    <xf numFmtId="44" fontId="9" fillId="3" borderId="47" xfId="1" applyFont="1" applyFill="1" applyBorder="1" applyAlignment="1" applyProtection="1">
      <alignment horizontal="right" vertical="center" wrapText="1"/>
      <protection locked="0"/>
    </xf>
    <xf numFmtId="44" fontId="9" fillId="3" borderId="50" xfId="1" applyFont="1" applyFill="1" applyBorder="1" applyAlignment="1" applyProtection="1">
      <alignment horizontal="right" vertical="center" wrapText="1"/>
      <protection locked="0"/>
    </xf>
    <xf numFmtId="44" fontId="9" fillId="3" borderId="51" xfId="1" applyFont="1" applyFill="1" applyBorder="1" applyAlignment="1" applyProtection="1">
      <alignment horizontal="right" vertical="center" wrapText="1"/>
      <protection locked="0"/>
    </xf>
    <xf numFmtId="44" fontId="9" fillId="3" borderId="54" xfId="1" applyFont="1" applyFill="1" applyBorder="1" applyAlignment="1" applyProtection="1">
      <alignment horizontal="right" vertical="center" wrapText="1"/>
      <protection locked="0"/>
    </xf>
    <xf numFmtId="44" fontId="9" fillId="3" borderId="52" xfId="1" applyFont="1" applyFill="1" applyBorder="1" applyAlignment="1" applyProtection="1">
      <alignment horizontal="right" vertical="center" wrapText="1"/>
      <protection locked="0"/>
    </xf>
    <xf numFmtId="44" fontId="9" fillId="3" borderId="26" xfId="1" applyFont="1" applyFill="1" applyBorder="1" applyAlignment="1" applyProtection="1">
      <alignment horizontal="right" vertical="center" wrapText="1"/>
      <protection locked="0"/>
    </xf>
    <xf numFmtId="44" fontId="9" fillId="3" borderId="25" xfId="1" applyFont="1" applyFill="1" applyBorder="1" applyAlignment="1" applyProtection="1">
      <alignment horizontal="right" vertical="center" wrapText="1"/>
      <protection locked="0"/>
    </xf>
    <xf numFmtId="0" fontId="0" fillId="0" borderId="13" xfId="0" applyBorder="1"/>
    <xf numFmtId="0" fontId="0" fillId="3" borderId="8" xfId="0" applyFill="1" applyBorder="1" applyProtection="1">
      <protection locked="0"/>
    </xf>
    <xf numFmtId="44" fontId="2" fillId="0" borderId="56" xfId="1" applyFont="1" applyBorder="1"/>
    <xf numFmtId="0" fontId="8" fillId="0" borderId="29" xfId="0" applyFont="1" applyBorder="1" applyAlignment="1">
      <alignment horizontal="center" vertical="center" wrapText="1"/>
    </xf>
    <xf numFmtId="0" fontId="8" fillId="0" borderId="6" xfId="0" applyFont="1" applyBorder="1" applyAlignment="1">
      <alignment horizontal="center" vertical="center" wrapText="1"/>
    </xf>
    <xf numFmtId="0" fontId="10" fillId="0" borderId="0" xfId="0" applyFont="1"/>
    <xf numFmtId="44" fontId="4" fillId="0" borderId="0" xfId="1" applyFont="1" applyBorder="1"/>
    <xf numFmtId="0" fontId="0" fillId="5" borderId="2" xfId="0" applyFill="1" applyBorder="1" applyAlignment="1">
      <alignment horizontal="center" vertical="center"/>
    </xf>
    <xf numFmtId="0" fontId="0" fillId="5" borderId="34" xfId="0" applyFill="1" applyBorder="1" applyAlignment="1">
      <alignment horizontal="center" vertical="center"/>
    </xf>
    <xf numFmtId="0" fontId="0" fillId="5" borderId="5" xfId="0" applyFill="1" applyBorder="1" applyAlignment="1">
      <alignment horizontal="center" vertical="center"/>
    </xf>
    <xf numFmtId="44" fontId="9" fillId="3" borderId="21" xfId="1" applyFont="1" applyFill="1" applyBorder="1" applyAlignment="1" applyProtection="1">
      <alignment horizontal="right" vertical="center" wrapText="1"/>
      <protection locked="0"/>
    </xf>
    <xf numFmtId="44" fontId="9" fillId="3" borderId="4" xfId="1" applyFont="1" applyFill="1" applyBorder="1" applyAlignment="1" applyProtection="1">
      <alignment horizontal="right" vertical="center" wrapText="1"/>
      <protection locked="0"/>
    </xf>
    <xf numFmtId="0" fontId="8" fillId="2" borderId="18" xfId="0" applyFont="1" applyFill="1" applyBorder="1" applyAlignment="1">
      <alignment horizontal="center" vertical="center" wrapText="1"/>
    </xf>
    <xf numFmtId="0" fontId="8" fillId="2" borderId="46" xfId="0" applyFont="1" applyFill="1" applyBorder="1" applyAlignment="1">
      <alignment horizontal="center" vertical="center" wrapText="1"/>
    </xf>
    <xf numFmtId="0" fontId="8" fillId="2" borderId="47" xfId="0" applyFont="1" applyFill="1" applyBorder="1" applyAlignment="1">
      <alignment horizontal="center" vertical="center" wrapText="1"/>
    </xf>
    <xf numFmtId="0" fontId="7" fillId="0" borderId="48" xfId="0" applyFont="1" applyBorder="1" applyAlignment="1">
      <alignment vertical="center" wrapText="1"/>
    </xf>
    <xf numFmtId="0" fontId="8" fillId="2" borderId="0" xfId="0" applyFont="1" applyFill="1" applyAlignment="1">
      <alignment horizontal="center" vertical="center" wrapText="1"/>
    </xf>
    <xf numFmtId="44" fontId="4" fillId="0" borderId="11" xfId="1" applyFont="1" applyBorder="1"/>
    <xf numFmtId="0" fontId="7" fillId="0" borderId="0" xfId="0" applyFont="1" applyAlignment="1">
      <alignment horizontal="center" vertical="center" wrapText="1"/>
    </xf>
    <xf numFmtId="0" fontId="7" fillId="0" borderId="36" xfId="0" applyFont="1" applyBorder="1" applyAlignment="1">
      <alignment horizontal="center" vertical="center" wrapText="1"/>
    </xf>
    <xf numFmtId="0" fontId="0" fillId="5" borderId="52" xfId="0" applyFill="1" applyBorder="1" applyAlignment="1">
      <alignment horizontal="center"/>
    </xf>
    <xf numFmtId="0" fontId="0" fillId="5" borderId="50" xfId="0" applyFill="1" applyBorder="1" applyAlignment="1">
      <alignment horizontal="center"/>
    </xf>
    <xf numFmtId="0" fontId="0" fillId="5" borderId="51" xfId="0" applyFill="1" applyBorder="1" applyAlignment="1">
      <alignment horizontal="center"/>
    </xf>
    <xf numFmtId="0" fontId="0" fillId="5" borderId="54" xfId="0" applyFill="1" applyBorder="1" applyAlignment="1">
      <alignment horizontal="center"/>
    </xf>
    <xf numFmtId="44" fontId="9" fillId="3" borderId="11" xfId="1" applyFont="1" applyFill="1" applyBorder="1" applyAlignment="1" applyProtection="1">
      <alignment horizontal="right" vertical="center" wrapText="1"/>
      <protection locked="0"/>
    </xf>
    <xf numFmtId="44" fontId="9" fillId="3" borderId="16" xfId="1" applyFont="1" applyFill="1" applyBorder="1" applyAlignment="1" applyProtection="1">
      <alignment horizontal="right" vertical="center" wrapText="1"/>
      <protection locked="0"/>
    </xf>
    <xf numFmtId="44" fontId="9" fillId="3" borderId="44" xfId="1" applyFont="1" applyFill="1" applyBorder="1" applyAlignment="1" applyProtection="1">
      <alignment horizontal="right" vertical="center" wrapText="1"/>
      <protection locked="0"/>
    </xf>
    <xf numFmtId="44" fontId="9" fillId="3" borderId="10" xfId="1" applyFont="1" applyFill="1" applyBorder="1" applyAlignment="1" applyProtection="1">
      <alignment horizontal="right" vertical="center" wrapText="1"/>
      <protection locked="0"/>
    </xf>
    <xf numFmtId="44" fontId="9" fillId="3" borderId="58" xfId="1" applyFont="1" applyFill="1" applyBorder="1" applyAlignment="1" applyProtection="1">
      <alignment horizontal="right" vertical="center" wrapText="1"/>
      <protection locked="0"/>
    </xf>
    <xf numFmtId="44" fontId="9" fillId="3" borderId="0" xfId="1" applyFont="1" applyFill="1" applyBorder="1" applyAlignment="1" applyProtection="1">
      <alignment horizontal="right" vertical="center" wrapText="1"/>
      <protection locked="0"/>
    </xf>
    <xf numFmtId="44" fontId="9" fillId="3" borderId="29" xfId="1" applyFont="1" applyFill="1" applyBorder="1" applyAlignment="1" applyProtection="1">
      <alignment horizontal="right" vertical="center" wrapText="1"/>
      <protection locked="0"/>
    </xf>
    <xf numFmtId="44" fontId="9" fillId="3" borderId="6" xfId="1" applyFont="1" applyFill="1" applyBorder="1" applyAlignment="1" applyProtection="1">
      <alignment horizontal="right" vertical="center" wrapText="1"/>
      <protection locked="0"/>
    </xf>
    <xf numFmtId="0" fontId="4" fillId="0" borderId="5" xfId="0" applyFont="1" applyBorder="1" applyAlignment="1">
      <alignment horizontal="left" wrapText="1"/>
    </xf>
    <xf numFmtId="0" fontId="4" fillId="0" borderId="6" xfId="0" applyFont="1" applyBorder="1" applyAlignment="1">
      <alignment horizontal="left"/>
    </xf>
    <xf numFmtId="0" fontId="2" fillId="0" borderId="12" xfId="0" applyFont="1" applyBorder="1" applyAlignment="1">
      <alignment horizontal="center"/>
    </xf>
    <xf numFmtId="0" fontId="2" fillId="0" borderId="57" xfId="0" applyFont="1" applyBorder="1" applyAlignment="1">
      <alignment horizontal="center"/>
    </xf>
    <xf numFmtId="0" fontId="5" fillId="0" borderId="12" xfId="0" applyFont="1" applyBorder="1" applyAlignment="1">
      <alignment horizontal="center" vertical="center"/>
    </xf>
    <xf numFmtId="0" fontId="5" fillId="0" borderId="13" xfId="0" applyFont="1" applyBorder="1" applyAlignment="1">
      <alignment horizontal="center" vertical="center"/>
    </xf>
    <xf numFmtId="0" fontId="5" fillId="0" borderId="8" xfId="0" applyFont="1" applyBorder="1" applyAlignment="1">
      <alignment horizontal="center" vertical="center"/>
    </xf>
    <xf numFmtId="0" fontId="4" fillId="0" borderId="2" xfId="0" applyFont="1" applyBorder="1" applyAlignment="1">
      <alignment horizontal="left"/>
    </xf>
    <xf numFmtId="0" fontId="4" fillId="0" borderId="3" xfId="0" applyFont="1" applyBorder="1" applyAlignment="1">
      <alignment horizontal="left"/>
    </xf>
    <xf numFmtId="0" fontId="4" fillId="0" borderId="5" xfId="0" applyFont="1" applyBorder="1" applyAlignment="1">
      <alignment horizontal="left"/>
    </xf>
    <xf numFmtId="0" fontId="1" fillId="4" borderId="12" xfId="0" applyFont="1" applyFill="1" applyBorder="1" applyAlignment="1">
      <alignment horizontal="center" vertical="center"/>
    </xf>
    <xf numFmtId="0" fontId="1" fillId="4" borderId="13" xfId="0" applyFont="1" applyFill="1" applyBorder="1" applyAlignment="1">
      <alignment horizontal="center" vertical="center"/>
    </xf>
    <xf numFmtId="0" fontId="1" fillId="4" borderId="8" xfId="0" applyFont="1" applyFill="1" applyBorder="1" applyAlignment="1">
      <alignment horizontal="center" vertical="center"/>
    </xf>
    <xf numFmtId="0" fontId="2" fillId="4" borderId="2" xfId="0" applyFont="1" applyFill="1" applyBorder="1" applyAlignment="1">
      <alignment horizontal="left" vertical="center" wrapText="1"/>
    </xf>
    <xf numFmtId="0" fontId="1" fillId="4" borderId="3" xfId="0" applyFont="1" applyFill="1" applyBorder="1" applyAlignment="1">
      <alignment horizontal="left" vertical="center" wrapText="1"/>
    </xf>
    <xf numFmtId="0" fontId="1" fillId="4" borderId="4" xfId="0" applyFont="1" applyFill="1" applyBorder="1" applyAlignment="1">
      <alignment horizontal="left" vertical="center" wrapText="1"/>
    </xf>
    <xf numFmtId="0" fontId="1" fillId="4" borderId="5" xfId="0" applyFont="1" applyFill="1" applyBorder="1" applyAlignment="1">
      <alignment horizontal="left" vertical="center" wrapText="1"/>
    </xf>
    <xf numFmtId="0" fontId="1" fillId="4" borderId="6" xfId="0" applyFont="1" applyFill="1" applyBorder="1" applyAlignment="1">
      <alignment horizontal="left" vertical="center" wrapText="1"/>
    </xf>
    <xf numFmtId="0" fontId="1" fillId="4" borderId="7" xfId="0" applyFont="1" applyFill="1" applyBorder="1" applyAlignment="1">
      <alignment horizontal="left" vertical="center" wrapText="1"/>
    </xf>
    <xf numFmtId="0" fontId="5" fillId="0" borderId="3" xfId="0" applyFont="1" applyBorder="1" applyAlignment="1">
      <alignment horizontal="center" vertical="center"/>
    </xf>
    <xf numFmtId="0" fontId="5" fillId="0" borderId="4" xfId="0" applyFont="1" applyBorder="1" applyAlignment="1">
      <alignment horizontal="center" vertical="center"/>
    </xf>
    <xf numFmtId="0" fontId="10" fillId="0" borderId="12" xfId="0" applyFont="1" applyBorder="1" applyAlignment="1">
      <alignment vertical="center" wrapText="1"/>
    </xf>
  </cellXfs>
  <cellStyles count="2">
    <cellStyle name="Monétaire" xfId="1" builtinId="4"/>
    <cellStyle name="Normal" xfId="0" builtinId="0"/>
  </cellStyles>
  <dxfs count="0"/>
  <tableStyles count="0" defaultTableStyle="TableStyleMedium2" defaultPivotStyle="PivotStyleLight16"/>
  <colors>
    <mruColors>
      <color rgb="FFF7CAA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Thème Office 2013 – 2022">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D1434E-67B2-4C6D-80D4-9F197CFEA522}">
  <sheetPr>
    <pageSetUpPr fitToPage="1"/>
  </sheetPr>
  <dimension ref="B1:L59"/>
  <sheetViews>
    <sheetView tabSelected="1" topLeftCell="A24" zoomScale="85" zoomScaleNormal="85" workbookViewId="0">
      <selection activeCell="J40" sqref="J40"/>
    </sheetView>
  </sheetViews>
  <sheetFormatPr baseColWidth="10" defaultColWidth="10.85546875" defaultRowHeight="15" x14ac:dyDescent="0.25"/>
  <cols>
    <col min="1" max="1" width="2.7109375" customWidth="1"/>
    <col min="2" max="2" width="4.5703125" customWidth="1"/>
    <col min="3" max="3" width="30.85546875" customWidth="1"/>
    <col min="4" max="4" width="21.85546875" bestFit="1" customWidth="1"/>
    <col min="5" max="5" width="20.5703125" bestFit="1" customWidth="1"/>
    <col min="6" max="6" width="20.85546875" customWidth="1"/>
    <col min="7" max="7" width="28.140625" customWidth="1"/>
    <col min="8" max="8" width="27.28515625" bestFit="1" customWidth="1"/>
    <col min="9" max="9" width="26.140625" customWidth="1"/>
    <col min="10" max="10" width="19" bestFit="1" customWidth="1"/>
    <col min="11" max="11" width="23" bestFit="1" customWidth="1"/>
    <col min="12" max="12" width="20.42578125" customWidth="1"/>
  </cols>
  <sheetData>
    <row r="1" spans="2:12" ht="15.75" thickBot="1" x14ac:dyDescent="0.3"/>
    <row r="2" spans="2:12" ht="32.1" customHeight="1" x14ac:dyDescent="0.25">
      <c r="B2" s="139" t="s">
        <v>6</v>
      </c>
      <c r="C2" s="140"/>
      <c r="D2" s="140"/>
      <c r="E2" s="140"/>
      <c r="F2" s="140"/>
      <c r="G2" s="140"/>
      <c r="H2" s="140"/>
      <c r="I2" s="140"/>
      <c r="J2" s="140"/>
      <c r="K2" s="140"/>
      <c r="L2" s="141"/>
    </row>
    <row r="3" spans="2:12" ht="26.1" customHeight="1" thickBot="1" x14ac:dyDescent="0.3">
      <c r="B3" s="142"/>
      <c r="C3" s="143"/>
      <c r="D3" s="143"/>
      <c r="E3" s="143"/>
      <c r="F3" s="143"/>
      <c r="G3" s="143"/>
      <c r="H3" s="143"/>
      <c r="I3" s="143"/>
      <c r="J3" s="143"/>
      <c r="K3" s="143"/>
      <c r="L3" s="144"/>
    </row>
    <row r="4" spans="2:12" ht="15.75" thickBot="1" x14ac:dyDescent="0.3"/>
    <row r="5" spans="2:12" ht="15.75" thickBot="1" x14ac:dyDescent="0.3">
      <c r="B5" s="1" t="s">
        <v>7</v>
      </c>
      <c r="C5" s="94"/>
      <c r="D5" s="95"/>
    </row>
    <row r="6" spans="2:12" ht="15.75" thickBot="1" x14ac:dyDescent="0.3"/>
    <row r="7" spans="2:12" ht="16.5" thickBot="1" x14ac:dyDescent="0.3">
      <c r="B7" s="136" t="s">
        <v>8</v>
      </c>
      <c r="C7" s="137"/>
      <c r="D7" s="137"/>
      <c r="E7" s="138"/>
    </row>
    <row r="8" spans="2:12" ht="15.75" thickBot="1" x14ac:dyDescent="0.3"/>
    <row r="9" spans="2:12" ht="15.75" thickBot="1" x14ac:dyDescent="0.3">
      <c r="B9" s="130" t="s">
        <v>18</v>
      </c>
      <c r="C9" s="131"/>
      <c r="D9" s="131"/>
      <c r="E9" s="131"/>
      <c r="F9" s="131"/>
      <c r="G9" s="131"/>
      <c r="H9" s="131"/>
      <c r="I9" s="131"/>
      <c r="J9" s="131"/>
      <c r="K9" s="131"/>
      <c r="L9" s="132"/>
    </row>
    <row r="10" spans="2:12" ht="41.25" thickBot="1" x14ac:dyDescent="0.3">
      <c r="B10" s="6" t="s">
        <v>10</v>
      </c>
      <c r="C10" s="38" t="s">
        <v>48</v>
      </c>
      <c r="D10" s="72" t="s">
        <v>47</v>
      </c>
      <c r="E10" s="7" t="s">
        <v>46</v>
      </c>
      <c r="F10" s="9" t="s">
        <v>45</v>
      </c>
      <c r="G10" s="9" t="s">
        <v>49</v>
      </c>
      <c r="H10" s="38" t="s">
        <v>50</v>
      </c>
      <c r="I10" s="8" t="s">
        <v>44</v>
      </c>
      <c r="J10" s="6" t="s">
        <v>32</v>
      </c>
      <c r="K10" s="9" t="s">
        <v>52</v>
      </c>
      <c r="L10" s="10" t="s">
        <v>51</v>
      </c>
    </row>
    <row r="11" spans="2:12" x14ac:dyDescent="0.25">
      <c r="B11" s="21">
        <v>1</v>
      </c>
      <c r="C11" s="11" t="s">
        <v>12</v>
      </c>
      <c r="D11" s="12" t="s">
        <v>14</v>
      </c>
      <c r="E11" s="13" t="s">
        <v>0</v>
      </c>
      <c r="F11" s="66">
        <v>52</v>
      </c>
      <c r="G11" s="62">
        <v>450</v>
      </c>
      <c r="H11" s="88"/>
      <c r="I11" s="91"/>
      <c r="J11" s="14">
        <f>(F11*I11)+(G11*K11)+(G11*L11)+(H11*12)</f>
        <v>0</v>
      </c>
      <c r="K11" s="104"/>
      <c r="L11" s="105"/>
    </row>
    <row r="12" spans="2:12" x14ac:dyDescent="0.25">
      <c r="B12" s="15">
        <v>2</v>
      </c>
      <c r="C12" s="16" t="s">
        <v>13</v>
      </c>
      <c r="D12" s="17" t="s">
        <v>15</v>
      </c>
      <c r="E12" s="18" t="s">
        <v>2</v>
      </c>
      <c r="F12" s="64">
        <v>552</v>
      </c>
      <c r="G12" s="64" t="s">
        <v>5</v>
      </c>
      <c r="H12" s="64" t="s">
        <v>5</v>
      </c>
      <c r="I12" s="88"/>
      <c r="J12" s="19">
        <f>(F12*I12)</f>
        <v>0</v>
      </c>
      <c r="K12" s="106" t="s">
        <v>11</v>
      </c>
      <c r="L12" s="20" t="s">
        <v>11</v>
      </c>
    </row>
    <row r="13" spans="2:12" x14ac:dyDescent="0.25">
      <c r="B13" s="21">
        <v>3</v>
      </c>
      <c r="C13" s="22" t="s">
        <v>13</v>
      </c>
      <c r="D13" s="23" t="s">
        <v>16</v>
      </c>
      <c r="E13" s="24" t="s">
        <v>1</v>
      </c>
      <c r="F13" s="64">
        <v>552</v>
      </c>
      <c r="G13" s="66" t="s">
        <v>5</v>
      </c>
      <c r="H13" s="66" t="s">
        <v>5</v>
      </c>
      <c r="I13" s="89"/>
      <c r="J13" s="19">
        <f>(F13*I13)</f>
        <v>0</v>
      </c>
      <c r="K13" s="107" t="s">
        <v>11</v>
      </c>
      <c r="L13" s="25" t="s">
        <v>11</v>
      </c>
    </row>
    <row r="14" spans="2:12" ht="15.75" thickBot="1" x14ac:dyDescent="0.3">
      <c r="B14" s="26">
        <v>4</v>
      </c>
      <c r="C14" s="27" t="s">
        <v>13</v>
      </c>
      <c r="D14" s="28" t="s">
        <v>17</v>
      </c>
      <c r="E14" s="29" t="s">
        <v>1</v>
      </c>
      <c r="F14" s="65">
        <v>184</v>
      </c>
      <c r="G14" s="67" t="s">
        <v>5</v>
      </c>
      <c r="H14" s="67" t="s">
        <v>5</v>
      </c>
      <c r="I14" s="90"/>
      <c r="J14" s="19">
        <f>(F14*I14)</f>
        <v>0</v>
      </c>
      <c r="K14" s="108" t="s">
        <v>11</v>
      </c>
      <c r="L14" s="30" t="s">
        <v>11</v>
      </c>
    </row>
    <row r="15" spans="2:12" ht="15.75" thickBot="1" x14ac:dyDescent="0.3">
      <c r="B15" s="130" t="s">
        <v>19</v>
      </c>
      <c r="C15" s="131"/>
      <c r="D15" s="131"/>
      <c r="E15" s="131"/>
      <c r="F15" s="131"/>
      <c r="G15" s="131"/>
      <c r="H15" s="131"/>
      <c r="I15" s="131"/>
      <c r="J15" s="131"/>
      <c r="K15" s="131"/>
      <c r="L15" s="132"/>
    </row>
    <row r="16" spans="2:12" x14ac:dyDescent="0.25">
      <c r="B16" s="21">
        <v>5</v>
      </c>
      <c r="C16" s="11" t="s">
        <v>12</v>
      </c>
      <c r="D16" s="23" t="s">
        <v>14</v>
      </c>
      <c r="E16" s="24" t="s">
        <v>0</v>
      </c>
      <c r="F16" s="66">
        <v>13</v>
      </c>
      <c r="G16" s="63">
        <v>200</v>
      </c>
      <c r="H16" s="88"/>
      <c r="I16" s="89"/>
      <c r="J16" s="14">
        <f>(F16*I16)+(G16*K16)+(G16*L16)+(H16*12)</f>
        <v>0</v>
      </c>
      <c r="K16" s="92"/>
      <c r="L16" s="93"/>
    </row>
    <row r="17" spans="2:12" x14ac:dyDescent="0.25">
      <c r="B17" s="15">
        <v>6</v>
      </c>
      <c r="C17" s="32" t="s">
        <v>13</v>
      </c>
      <c r="D17" s="17" t="s">
        <v>15</v>
      </c>
      <c r="E17" s="18" t="s">
        <v>2</v>
      </c>
      <c r="F17" s="64">
        <v>156</v>
      </c>
      <c r="G17" s="97" t="s">
        <v>5</v>
      </c>
      <c r="H17" s="97" t="s">
        <v>5</v>
      </c>
      <c r="I17" s="88"/>
      <c r="J17" s="19">
        <f>(F17*I17)</f>
        <v>0</v>
      </c>
      <c r="K17" s="107" t="s">
        <v>11</v>
      </c>
      <c r="L17" s="25" t="s">
        <v>11</v>
      </c>
    </row>
    <row r="18" spans="2:12" ht="15.75" thickBot="1" x14ac:dyDescent="0.3">
      <c r="B18" s="26">
        <v>7</v>
      </c>
      <c r="C18" s="34" t="s">
        <v>13</v>
      </c>
      <c r="D18" s="28" t="s">
        <v>16</v>
      </c>
      <c r="E18" s="29" t="s">
        <v>1</v>
      </c>
      <c r="F18" s="67">
        <v>234</v>
      </c>
      <c r="G18" s="98" t="s">
        <v>5</v>
      </c>
      <c r="H18" s="98" t="s">
        <v>5</v>
      </c>
      <c r="I18" s="90"/>
      <c r="J18" s="19">
        <f>(F18*I18)</f>
        <v>0</v>
      </c>
      <c r="K18" s="108" t="s">
        <v>11</v>
      </c>
      <c r="L18" s="30" t="s">
        <v>11</v>
      </c>
    </row>
    <row r="19" spans="2:12" ht="15.75" thickBot="1" x14ac:dyDescent="0.3">
      <c r="I19" s="36" t="s">
        <v>41</v>
      </c>
      <c r="J19" s="5">
        <f>SUM(J11:J14,J16:J18)</f>
        <v>0</v>
      </c>
    </row>
    <row r="20" spans="2:12" ht="16.5" thickBot="1" x14ac:dyDescent="0.3">
      <c r="B20" s="136" t="s">
        <v>9</v>
      </c>
      <c r="C20" s="137"/>
      <c r="D20" s="137"/>
      <c r="E20" s="138"/>
    </row>
    <row r="21" spans="2:12" ht="15.75" thickBot="1" x14ac:dyDescent="0.3"/>
    <row r="22" spans="2:12" ht="15.75" thickBot="1" x14ac:dyDescent="0.3">
      <c r="B22" s="130" t="s">
        <v>53</v>
      </c>
      <c r="C22" s="145"/>
      <c r="D22" s="145"/>
      <c r="E22" s="145"/>
      <c r="F22" s="145"/>
      <c r="G22" s="145"/>
      <c r="H22" s="145"/>
      <c r="I22" s="145"/>
      <c r="J22" s="146"/>
    </row>
    <row r="23" spans="2:12" ht="51.75" thickBot="1" x14ac:dyDescent="0.3">
      <c r="B23" s="6" t="s">
        <v>10</v>
      </c>
      <c r="C23" s="39" t="s">
        <v>48</v>
      </c>
      <c r="D23" s="72" t="s">
        <v>47</v>
      </c>
      <c r="E23" s="8" t="s">
        <v>46</v>
      </c>
      <c r="F23" s="8" t="s">
        <v>60</v>
      </c>
      <c r="G23" s="6" t="s">
        <v>44</v>
      </c>
      <c r="H23" s="6" t="s">
        <v>32</v>
      </c>
      <c r="I23" s="38" t="s">
        <v>43</v>
      </c>
      <c r="J23" s="7" t="s">
        <v>42</v>
      </c>
    </row>
    <row r="24" spans="2:12" x14ac:dyDescent="0.25">
      <c r="B24" s="56">
        <v>1</v>
      </c>
      <c r="C24" s="109" t="s">
        <v>13</v>
      </c>
      <c r="D24" s="110" t="s">
        <v>22</v>
      </c>
      <c r="E24" s="12" t="s">
        <v>0</v>
      </c>
      <c r="F24" s="114">
        <v>10</v>
      </c>
      <c r="G24" s="118"/>
      <c r="H24" s="111">
        <f t="shared" ref="H24:H30" si="0">(F24*G24)</f>
        <v>0</v>
      </c>
      <c r="I24" s="112" t="s">
        <v>20</v>
      </c>
      <c r="J24" s="113" t="s">
        <v>20</v>
      </c>
    </row>
    <row r="25" spans="2:12" x14ac:dyDescent="0.25">
      <c r="B25" s="40">
        <v>2</v>
      </c>
      <c r="C25" s="41" t="s">
        <v>13</v>
      </c>
      <c r="D25" s="42" t="s">
        <v>14</v>
      </c>
      <c r="E25" s="68" t="s">
        <v>0</v>
      </c>
      <c r="F25" s="115">
        <v>10</v>
      </c>
      <c r="G25" s="119"/>
      <c r="H25" s="69">
        <f t="shared" si="0"/>
        <v>0</v>
      </c>
      <c r="I25" s="43" t="s">
        <v>20</v>
      </c>
      <c r="J25" s="44" t="s">
        <v>20</v>
      </c>
    </row>
    <row r="26" spans="2:12" x14ac:dyDescent="0.25">
      <c r="B26" s="15">
        <v>3</v>
      </c>
      <c r="C26" s="45" t="s">
        <v>13</v>
      </c>
      <c r="D26" s="33" t="s">
        <v>23</v>
      </c>
      <c r="E26" s="17" t="s">
        <v>0</v>
      </c>
      <c r="F26" s="115">
        <v>10</v>
      </c>
      <c r="G26" s="119"/>
      <c r="H26" s="69">
        <f t="shared" si="0"/>
        <v>0</v>
      </c>
      <c r="I26" s="46" t="s">
        <v>20</v>
      </c>
      <c r="J26" s="47" t="s">
        <v>20</v>
      </c>
    </row>
    <row r="27" spans="2:12" x14ac:dyDescent="0.25">
      <c r="B27" s="21">
        <v>4</v>
      </c>
      <c r="C27" s="48" t="s">
        <v>13</v>
      </c>
      <c r="D27" s="31" t="s">
        <v>15</v>
      </c>
      <c r="E27" s="23" t="s">
        <v>3</v>
      </c>
      <c r="F27" s="114">
        <v>1</v>
      </c>
      <c r="G27" s="118"/>
      <c r="H27" s="69">
        <f t="shared" si="0"/>
        <v>0</v>
      </c>
      <c r="I27" s="49" t="s">
        <v>21</v>
      </c>
      <c r="J27" s="50" t="s">
        <v>21</v>
      </c>
    </row>
    <row r="28" spans="2:12" x14ac:dyDescent="0.25">
      <c r="B28" s="21">
        <v>5</v>
      </c>
      <c r="C28" s="48" t="s">
        <v>13</v>
      </c>
      <c r="D28" s="31" t="s">
        <v>24</v>
      </c>
      <c r="E28" s="23" t="s">
        <v>1</v>
      </c>
      <c r="F28" s="115">
        <v>1</v>
      </c>
      <c r="G28" s="119"/>
      <c r="H28" s="69">
        <f t="shared" si="0"/>
        <v>0</v>
      </c>
      <c r="I28" s="49" t="s">
        <v>21</v>
      </c>
      <c r="J28" s="50" t="s">
        <v>21</v>
      </c>
    </row>
    <row r="29" spans="2:12" x14ac:dyDescent="0.25">
      <c r="B29" s="21">
        <v>6</v>
      </c>
      <c r="C29" s="48" t="s">
        <v>13</v>
      </c>
      <c r="D29" s="31" t="s">
        <v>16</v>
      </c>
      <c r="E29" s="23" t="s">
        <v>1</v>
      </c>
      <c r="F29" s="116">
        <v>1</v>
      </c>
      <c r="G29" s="120"/>
      <c r="H29" s="69">
        <f t="shared" si="0"/>
        <v>0</v>
      </c>
      <c r="I29" s="49" t="s">
        <v>21</v>
      </c>
      <c r="J29" s="50" t="s">
        <v>21</v>
      </c>
    </row>
    <row r="30" spans="2:12" ht="15.75" thickBot="1" x14ac:dyDescent="0.3">
      <c r="B30" s="26">
        <v>7</v>
      </c>
      <c r="C30" s="51" t="s">
        <v>13</v>
      </c>
      <c r="D30" s="35" t="s">
        <v>17</v>
      </c>
      <c r="E30" s="28" t="s">
        <v>1</v>
      </c>
      <c r="F30" s="117">
        <v>1</v>
      </c>
      <c r="G30" s="121"/>
      <c r="H30" s="70">
        <f t="shared" si="0"/>
        <v>0</v>
      </c>
      <c r="I30" s="52" t="s">
        <v>21</v>
      </c>
      <c r="J30" s="53" t="s">
        <v>21</v>
      </c>
    </row>
    <row r="31" spans="2:12" ht="15.75" thickBot="1" x14ac:dyDescent="0.3">
      <c r="B31" s="54"/>
      <c r="G31" s="36" t="s">
        <v>41</v>
      </c>
      <c r="H31" s="71">
        <f>SUM(H24:H30)</f>
        <v>0</v>
      </c>
    </row>
    <row r="32" spans="2:12" ht="15.75" thickBot="1" x14ac:dyDescent="0.3">
      <c r="B32" s="54"/>
      <c r="I32" s="99"/>
      <c r="J32" s="100"/>
    </row>
    <row r="33" spans="2:7" ht="15.75" thickBot="1" x14ac:dyDescent="0.3">
      <c r="B33" s="130" t="s">
        <v>25</v>
      </c>
      <c r="C33" s="131"/>
      <c r="D33" s="131"/>
      <c r="E33" s="131"/>
      <c r="F33" s="131"/>
      <c r="G33" s="132"/>
    </row>
    <row r="34" spans="2:7" ht="54" thickBot="1" x14ac:dyDescent="0.3">
      <c r="B34" s="6" t="s">
        <v>10</v>
      </c>
      <c r="C34" s="6" t="s">
        <v>38</v>
      </c>
      <c r="D34" s="39" t="s">
        <v>39</v>
      </c>
      <c r="E34" s="37" t="s">
        <v>40</v>
      </c>
      <c r="F34" s="38" t="s">
        <v>26</v>
      </c>
      <c r="G34" s="6" t="s">
        <v>32</v>
      </c>
    </row>
    <row r="35" spans="2:7" ht="25.5" x14ac:dyDescent="0.25">
      <c r="B35" s="21">
        <v>8</v>
      </c>
      <c r="C35" s="55" t="s">
        <v>27</v>
      </c>
      <c r="D35" s="101">
        <v>650</v>
      </c>
      <c r="E35" s="84"/>
      <c r="F35" s="122"/>
      <c r="G35" s="2">
        <f>(D35*E35)+(D35*F35)</f>
        <v>0</v>
      </c>
    </row>
    <row r="36" spans="2:7" x14ac:dyDescent="0.25">
      <c r="B36" s="56">
        <v>9</v>
      </c>
      <c r="C36" s="57" t="s">
        <v>28</v>
      </c>
      <c r="D36" s="102">
        <v>50</v>
      </c>
      <c r="E36" s="85"/>
      <c r="F36" s="123"/>
      <c r="G36" s="3">
        <f>(D36*E36)+(D36*F36)</f>
        <v>0</v>
      </c>
    </row>
    <row r="37" spans="2:7" ht="25.5" x14ac:dyDescent="0.25">
      <c r="B37" s="15">
        <v>10</v>
      </c>
      <c r="C37" s="58" t="s">
        <v>29</v>
      </c>
      <c r="D37" s="102">
        <v>50</v>
      </c>
      <c r="E37" s="86"/>
      <c r="F37" s="124"/>
      <c r="G37" s="3">
        <f>(D37*E37)+(D37*F37)</f>
        <v>0</v>
      </c>
    </row>
    <row r="38" spans="2:7" ht="15.75" thickBot="1" x14ac:dyDescent="0.3">
      <c r="B38" s="26">
        <v>11</v>
      </c>
      <c r="C38" s="59" t="s">
        <v>30</v>
      </c>
      <c r="D38" s="103">
        <v>50</v>
      </c>
      <c r="E38" s="87"/>
      <c r="F38" s="125"/>
      <c r="G38" s="4">
        <f>(D38*E38)+(D38*F38)</f>
        <v>0</v>
      </c>
    </row>
    <row r="39" spans="2:7" ht="26.25" thickBot="1" x14ac:dyDescent="0.3">
      <c r="B39" s="61"/>
      <c r="F39" s="147" t="s">
        <v>41</v>
      </c>
      <c r="G39" s="5">
        <f>SUM(G35:G38)</f>
        <v>0</v>
      </c>
    </row>
    <row r="40" spans="2:7" ht="15.75" thickBot="1" x14ac:dyDescent="0.3"/>
    <row r="41" spans="2:7" ht="18.75" thickBot="1" x14ac:dyDescent="0.3">
      <c r="B41" s="136" t="s">
        <v>37</v>
      </c>
      <c r="C41" s="137"/>
      <c r="D41" s="137"/>
      <c r="E41" s="137"/>
      <c r="F41" s="138"/>
    </row>
    <row r="42" spans="2:7" ht="15.75" thickBot="1" x14ac:dyDescent="0.3">
      <c r="B42" s="1"/>
      <c r="C42" s="60"/>
      <c r="D42" s="81" t="s">
        <v>34</v>
      </c>
      <c r="E42" s="82" t="s">
        <v>35</v>
      </c>
      <c r="F42" s="83" t="s">
        <v>4</v>
      </c>
    </row>
    <row r="43" spans="2:7" x14ac:dyDescent="0.25">
      <c r="B43" s="133" t="s">
        <v>32</v>
      </c>
      <c r="C43" s="134"/>
      <c r="D43" s="75">
        <f>J19</f>
        <v>0</v>
      </c>
      <c r="E43" s="76">
        <f>H31+G39</f>
        <v>0</v>
      </c>
      <c r="F43" s="77">
        <f>SUM(D43:E43)</f>
        <v>0</v>
      </c>
    </row>
    <row r="44" spans="2:7" ht="15.75" thickBot="1" x14ac:dyDescent="0.3">
      <c r="B44" s="135" t="s">
        <v>33</v>
      </c>
      <c r="C44" s="127"/>
      <c r="D44" s="78">
        <f>D43*3</f>
        <v>0</v>
      </c>
      <c r="E44" s="79">
        <f>E43*3</f>
        <v>0</v>
      </c>
      <c r="F44" s="80">
        <f>SUM(D44:E44)</f>
        <v>0</v>
      </c>
    </row>
    <row r="45" spans="2:7" ht="30.95" customHeight="1" thickBot="1" x14ac:dyDescent="0.3">
      <c r="B45" s="126" t="s">
        <v>31</v>
      </c>
      <c r="C45" s="127"/>
      <c r="D45" s="78">
        <f>D43</f>
        <v>0</v>
      </c>
      <c r="E45" s="79">
        <f>E43</f>
        <v>0</v>
      </c>
      <c r="F45" s="80">
        <f>SUM(D45:E45)</f>
        <v>0</v>
      </c>
    </row>
    <row r="46" spans="2:7" ht="20.25" thickTop="1" thickBot="1" x14ac:dyDescent="0.35">
      <c r="D46" s="128" t="s">
        <v>36</v>
      </c>
      <c r="E46" s="129"/>
      <c r="F46" s="96">
        <f>SUM(F44:F45)</f>
        <v>0</v>
      </c>
    </row>
    <row r="48" spans="2:7" ht="17.25" x14ac:dyDescent="0.25">
      <c r="B48" s="73">
        <v>1</v>
      </c>
      <c r="C48" s="74" t="s">
        <v>54</v>
      </c>
    </row>
    <row r="49" spans="2:3" ht="17.25" x14ac:dyDescent="0.25">
      <c r="B49" s="73">
        <v>2</v>
      </c>
      <c r="C49" s="74" t="s">
        <v>58</v>
      </c>
    </row>
    <row r="50" spans="2:3" ht="17.25" x14ac:dyDescent="0.25">
      <c r="B50" s="73">
        <v>3</v>
      </c>
      <c r="C50" s="74" t="s">
        <v>55</v>
      </c>
    </row>
    <row r="51" spans="2:3" ht="17.25" x14ac:dyDescent="0.25">
      <c r="B51" s="73">
        <v>4</v>
      </c>
      <c r="C51" s="74" t="s">
        <v>56</v>
      </c>
    </row>
    <row r="52" spans="2:3" ht="17.25" x14ac:dyDescent="0.25">
      <c r="B52" s="73">
        <v>5</v>
      </c>
      <c r="C52" s="74" t="s">
        <v>59</v>
      </c>
    </row>
    <row r="53" spans="2:3" ht="17.25" x14ac:dyDescent="0.25">
      <c r="B53" s="73">
        <v>6</v>
      </c>
      <c r="C53" s="74" t="s">
        <v>57</v>
      </c>
    </row>
    <row r="59" spans="2:3" ht="15" customHeight="1" x14ac:dyDescent="0.25"/>
  </sheetData>
  <mergeCells count="12">
    <mergeCell ref="B7:E7"/>
    <mergeCell ref="B20:E20"/>
    <mergeCell ref="B2:L3"/>
    <mergeCell ref="B41:F41"/>
    <mergeCell ref="B33:G33"/>
    <mergeCell ref="B22:J22"/>
    <mergeCell ref="B45:C45"/>
    <mergeCell ref="D46:E46"/>
    <mergeCell ref="B15:L15"/>
    <mergeCell ref="B9:L9"/>
    <mergeCell ref="B43:C43"/>
    <mergeCell ref="B44:C44"/>
  </mergeCells>
  <pageMargins left="0.7" right="0.7" top="0.75" bottom="0.75" header="0.3" footer="0.3"/>
  <pageSetup scale="53" fitToHeight="0"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1</vt:i4>
      </vt:variant>
      <vt:variant>
        <vt:lpstr>Plages nommées</vt:lpstr>
      </vt:variant>
      <vt:variant>
        <vt:i4>1</vt:i4>
      </vt:variant>
    </vt:vector>
  </HeadingPairs>
  <TitlesOfParts>
    <vt:vector size="2" baseType="lpstr">
      <vt:lpstr>Part A &amp; B - Taux</vt:lpstr>
      <vt:lpstr>'Part A &amp; B - Taux'!_Hlk159935217</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Pierre-Alexandre Seingier</dc:creator>
  <cp:lastModifiedBy>Pierre-Alexandre Seingier</cp:lastModifiedBy>
  <cp:lastPrinted>2024-01-25T18:21:02Z</cp:lastPrinted>
  <dcterms:created xsi:type="dcterms:W3CDTF">2024-01-19T16:33:59Z</dcterms:created>
  <dcterms:modified xsi:type="dcterms:W3CDTF">2024-02-28T15:19:08Z</dcterms:modified>
</cp:coreProperties>
</file>