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cmhcschl.sharepoint.com/sites/FinanceProcurement/Procurement/SOURCING ACTIVITIES/1. Procurement Activities/Sara/RFX # 002344 - PR # 021340 - Appraisal Management Services - Contract - Public RFP - 4 July 2024/3 RFP/Addendum 1/"/>
    </mc:Choice>
  </mc:AlternateContent>
  <xr:revisionPtr revIDLastSave="4" documentId="8_{284A81D3-417C-421C-9368-31A27A56F019}" xr6:coauthVersionLast="47" xr6:coauthVersionMax="47" xr10:uidLastSave="{73796EC0-0231-48A3-8CEE-81693F3F0198}"/>
  <bookViews>
    <workbookView xWindow="-108" yWindow="-108" windowWidth="23256" windowHeight="12576" xr2:uid="{A896588C-B63C-4888-8DFE-6B73E8B852CE}"/>
  </bookViews>
  <sheets>
    <sheet name="Instructions" sheetId="5" r:id="rId1"/>
    <sheet name="Table 1" sheetId="1" r:id="rId2"/>
    <sheet name="Table 2" sheetId="3" r:id="rId3"/>
    <sheet name="Table 3" sheetId="4"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7" i="4" l="1"/>
  <c r="E8" i="4"/>
  <c r="E9" i="4"/>
  <c r="E10" i="4"/>
  <c r="E11" i="4"/>
  <c r="E12" i="4"/>
  <c r="E13" i="4"/>
  <c r="E14" i="4"/>
  <c r="E15" i="4"/>
  <c r="E16" i="4"/>
  <c r="E7" i="4"/>
  <c r="E14" i="3"/>
  <c r="E12" i="3"/>
  <c r="E8" i="3"/>
  <c r="E9" i="3"/>
  <c r="E10" i="3"/>
  <c r="E11" i="3"/>
  <c r="E13" i="3"/>
  <c r="E7" i="3"/>
  <c r="P47" i="1"/>
  <c r="P46" i="1"/>
  <c r="P45" i="1"/>
  <c r="P44" i="1"/>
  <c r="P43" i="1"/>
  <c r="P42" i="1"/>
  <c r="P41" i="1"/>
  <c r="P40" i="1"/>
  <c r="P39" i="1"/>
  <c r="P37" i="1"/>
  <c r="P38" i="1"/>
  <c r="P36" i="1"/>
  <c r="P35" i="1"/>
  <c r="P34" i="1"/>
  <c r="P33" i="1"/>
  <c r="P32" i="1"/>
  <c r="P31" i="1"/>
  <c r="P30" i="1"/>
  <c r="P29" i="1"/>
  <c r="P28" i="1"/>
  <c r="P27" i="1"/>
  <c r="P26" i="1"/>
  <c r="P25" i="1"/>
  <c r="P24" i="1"/>
  <c r="P23" i="1"/>
  <c r="P22" i="1"/>
  <c r="P21" i="1"/>
  <c r="P20" i="1"/>
  <c r="P19" i="1"/>
  <c r="P18" i="1"/>
  <c r="P17" i="1"/>
  <c r="P16" i="1"/>
  <c r="P15" i="1"/>
  <c r="P14" i="1"/>
  <c r="P13" i="1"/>
  <c r="P12" i="1"/>
  <c r="P11" i="1"/>
  <c r="P10" i="1"/>
  <c r="P9" i="1"/>
  <c r="D39" i="1"/>
  <c r="J45" i="1"/>
  <c r="M42" i="1"/>
  <c r="J42" i="1"/>
  <c r="M39" i="1"/>
  <c r="J39" i="1"/>
  <c r="G39" i="1"/>
  <c r="M36" i="1"/>
  <c r="J36" i="1"/>
  <c r="M33" i="1"/>
  <c r="J33" i="1"/>
  <c r="M27" i="1"/>
  <c r="J27" i="1"/>
  <c r="M21" i="1"/>
  <c r="J21" i="1"/>
  <c r="M18" i="1"/>
  <c r="J18" i="1"/>
  <c r="M15" i="1"/>
  <c r="J15" i="1"/>
  <c r="G15" i="1"/>
  <c r="M12" i="1"/>
  <c r="J12" i="1"/>
  <c r="M9" i="1"/>
  <c r="J9" i="1"/>
  <c r="P48" i="1" l="1"/>
</calcChain>
</file>

<file path=xl/sharedStrings.xml><?xml version="1.0" encoding="utf-8"?>
<sst xmlns="http://schemas.openxmlformats.org/spreadsheetml/2006/main" count="125" uniqueCount="57">
  <si>
    <t>Appendix B Pricing Form</t>
  </si>
  <si>
    <t xml:space="preserve">Appraisal and Progress Advance Validation Management Services </t>
  </si>
  <si>
    <t>The Proponent shall complete all yellow cells in this Pricing Form. If any yellow cell is left blank, it will be assumed that the associated service is being offered to CMHC at $0 or free of charge</t>
  </si>
  <si>
    <t xml:space="preserve">The Proponent shall not alter the Excel file in any way other than to provide the requested pricing information. A Proponent who alters the Excel file other than to provide the requested pricing may be disqualified at CMHC’s sole discretion.  </t>
  </si>
  <si>
    <r>
      <t xml:space="preserve">Refer to </t>
    </r>
    <r>
      <rPr>
        <b/>
        <u/>
        <sz val="12"/>
        <color theme="1"/>
        <rFont val="Calibri"/>
        <family val="2"/>
        <scheme val="minor"/>
      </rPr>
      <t>Appendix B Pricing Form</t>
    </r>
    <r>
      <rPr>
        <b/>
        <sz val="12"/>
        <color theme="1"/>
        <rFont val="Calibri"/>
        <family val="2"/>
        <scheme val="minor"/>
      </rPr>
      <t xml:space="preserve"> of the RFP document for additional instructions on completing this Pricing Form.</t>
    </r>
  </si>
  <si>
    <r>
      <rPr>
        <b/>
        <i/>
        <sz val="11"/>
        <color theme="1"/>
        <rFont val="Calibri"/>
        <family val="2"/>
        <scheme val="minor"/>
      </rPr>
      <t>*Average Annual Combined Quantity</t>
    </r>
    <r>
      <rPr>
        <i/>
        <sz val="11"/>
        <color theme="1"/>
        <rFont val="Calibri"/>
        <family val="2"/>
        <scheme val="minor"/>
      </rPr>
      <t xml:space="preserve"> is the average number of each type of Appraisal (e.g. Desktop, Drive-By, Full, etc.) for the applicable province from 2021 to 2023 and includes Urban, Rural, and Remote Location Types</t>
    </r>
  </si>
  <si>
    <t>TABLE 1</t>
  </si>
  <si>
    <t>Province</t>
  </si>
  <si>
    <t>Location Type</t>
  </si>
  <si>
    <r>
      <rPr>
        <b/>
        <sz val="12"/>
        <color theme="1"/>
        <rFont val="Calibri"/>
        <family val="2"/>
        <scheme val="minor"/>
      </rPr>
      <t xml:space="preserve">COLUMN 1 </t>
    </r>
    <r>
      <rPr>
        <b/>
        <sz val="11"/>
        <color theme="1"/>
        <rFont val="Calibri"/>
        <family val="2"/>
        <scheme val="minor"/>
      </rPr>
      <t xml:space="preserve">
DESKTOP APPRAISALS</t>
    </r>
  </si>
  <si>
    <t>COLUMN 2
DRIVE-BY APPRAISALS</t>
  </si>
  <si>
    <t>COLUMN 3
FULL APPRAISALS</t>
  </si>
  <si>
    <t>COLUMN 4 
PROGRESS ADVANCE VALIDATION</t>
  </si>
  <si>
    <t>Subtotals</t>
  </si>
  <si>
    <t xml:space="preserve">*Average Annual Combined Quantity </t>
  </si>
  <si>
    <t>Vendor's Fixed Rate</t>
  </si>
  <si>
    <t>Initial 3 Year Term</t>
  </si>
  <si>
    <t>2 Year Option Term</t>
  </si>
  <si>
    <t>Alberta</t>
  </si>
  <si>
    <t>Urban</t>
  </si>
  <si>
    <t>Rural</t>
  </si>
  <si>
    <t>Remote</t>
  </si>
  <si>
    <t>British Colombia</t>
  </si>
  <si>
    <t>Manitoba</t>
  </si>
  <si>
    <t>New Brunswick</t>
  </si>
  <si>
    <t>Newfoundland and Labrador</t>
  </si>
  <si>
    <t>Northwest Territories</t>
  </si>
  <si>
    <t>Nova Scotia</t>
  </si>
  <si>
    <t>Nunavut</t>
  </si>
  <si>
    <t>Ontario</t>
  </si>
  <si>
    <t>Prince Edward Island</t>
  </si>
  <si>
    <t>Quebec</t>
  </si>
  <si>
    <t>Saskatchewan</t>
  </si>
  <si>
    <t>Yukon</t>
  </si>
  <si>
    <t>Table 1 Subtotal for Evaluation</t>
  </si>
  <si>
    <t>TABLE 2</t>
  </si>
  <si>
    <t>Vendor's Fixed Price for All Locations</t>
  </si>
  <si>
    <t>Service Add-Ons</t>
  </si>
  <si>
    <t>Average</t>
  </si>
  <si>
    <t>Multi-unit (per unit)</t>
  </si>
  <si>
    <t>Market rent</t>
  </si>
  <si>
    <t>Two values requested (“as is” and “as improved)</t>
  </si>
  <si>
    <t>Waterfront</t>
  </si>
  <si>
    <t>Executive</t>
  </si>
  <si>
    <t>Acreage</t>
  </si>
  <si>
    <t>Default </t>
  </si>
  <si>
    <t>Table 2 Subtotal for Evaluation</t>
  </si>
  <si>
    <t>**The Proponent shall specify all known possibilities that would apply with cost. Add rows as needed.</t>
  </si>
  <si>
    <t>TABLE 3</t>
  </si>
  <si>
    <t>Administrative Fees</t>
  </si>
  <si>
    <t>Cancellation - no visit</t>
  </si>
  <si>
    <t>Cancellation - visit occurred</t>
  </si>
  <si>
    <t>Missed appointment</t>
  </si>
  <si>
    <t>Same Day Service</t>
  </si>
  <si>
    <t>**</t>
  </si>
  <si>
    <t>Table 3 Subtotal for Evaluation</t>
  </si>
  <si>
    <t>RFP 002532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</si>
</sst>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7" x14ac:knownFonts="1">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b/>
      <i/>
      <sz val="11"/>
      <color theme="1"/>
      <name val="Calibri"/>
      <family val="2"/>
      <scheme val="minor"/>
    </font>
    <font>
      <b/>
      <u/>
      <sz val="12"/>
      <color theme="1"/>
      <name val="Calibri"/>
      <family val="2"/>
      <scheme val="minor"/>
    </font>
    <font>
      <sz val="8"/>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44" fontId="0" fillId="0" borderId="0" xfId="0" applyNumberFormat="1"/>
    <xf numFmtId="0" fontId="1" fillId="0" borderId="0" xfId="0" applyFont="1" applyAlignment="1">
      <alignment wrapText="1"/>
    </xf>
    <xf numFmtId="0" fontId="1" fillId="0" borderId="0" xfId="0" applyFont="1"/>
    <xf numFmtId="44" fontId="0" fillId="2" borderId="1" xfId="0" applyNumberFormat="1" applyFill="1" applyBorder="1"/>
    <xf numFmtId="0" fontId="1" fillId="2" borderId="1" xfId="0" applyFont="1" applyFill="1" applyBorder="1" applyAlignment="1">
      <alignment horizontal="center" vertical="center" wrapText="1"/>
    </xf>
    <xf numFmtId="44" fontId="1" fillId="2" borderId="3" xfId="0" applyNumberFormat="1" applyFont="1" applyFill="1" applyBorder="1" applyAlignment="1">
      <alignment horizontal="center" vertical="center" wrapText="1"/>
    </xf>
    <xf numFmtId="44" fontId="2" fillId="0" borderId="0" xfId="0" applyNumberFormat="1" applyFont="1" applyAlignment="1">
      <alignment horizontal="left" vertical="top" wrapText="1"/>
    </xf>
    <xf numFmtId="44" fontId="1" fillId="2" borderId="1" xfId="0" applyNumberFormat="1" applyFont="1" applyFill="1" applyBorder="1" applyAlignment="1">
      <alignment horizontal="center" vertical="center" wrapText="1"/>
    </xf>
    <xf numFmtId="0" fontId="1" fillId="2" borderId="1" xfId="0" applyFont="1" applyFill="1" applyBorder="1"/>
    <xf numFmtId="1" fontId="1" fillId="0" borderId="0" xfId="0" applyNumberFormat="1" applyFont="1"/>
    <xf numFmtId="2" fontId="1" fillId="0" borderId="0" xfId="0" applyNumberFormat="1" applyFont="1"/>
    <xf numFmtId="44" fontId="1" fillId="2" borderId="1" xfId="0" applyNumberFormat="1" applyFont="1" applyFill="1" applyBorder="1"/>
    <xf numFmtId="0" fontId="1" fillId="0" borderId="1" xfId="0" applyFont="1" applyBorder="1" applyAlignment="1">
      <alignment wrapText="1"/>
    </xf>
    <xf numFmtId="0" fontId="3" fillId="0" borderId="0" xfId="0" applyFont="1"/>
    <xf numFmtId="44" fontId="3" fillId="2" borderId="2" xfId="0" applyNumberFormat="1" applyFont="1" applyFill="1" applyBorder="1" applyAlignment="1">
      <alignment horizontal="center" vertical="center" wrapText="1"/>
    </xf>
    <xf numFmtId="44" fontId="3" fillId="2" borderId="1" xfId="0" applyNumberFormat="1" applyFont="1" applyFill="1" applyBorder="1" applyAlignment="1">
      <alignment horizontal="center" vertical="center" wrapText="1"/>
    </xf>
    <xf numFmtId="0" fontId="3" fillId="0" borderId="0" xfId="0" applyFont="1" applyAlignment="1">
      <alignment vertical="top" wrapText="1"/>
    </xf>
    <xf numFmtId="44" fontId="0" fillId="3" borderId="1" xfId="0" applyNumberFormat="1" applyFill="1" applyBorder="1"/>
    <xf numFmtId="44" fontId="0" fillId="3" borderId="2" xfId="0" applyNumberFormat="1" applyFill="1" applyBorder="1"/>
    <xf numFmtId="44" fontId="0" fillId="0" borderId="1" xfId="0" applyNumberFormat="1" applyBorder="1"/>
    <xf numFmtId="44" fontId="0" fillId="0" borderId="2" xfId="0" applyNumberFormat="1" applyBorder="1"/>
    <xf numFmtId="0" fontId="1" fillId="0" borderId="0" xfId="0" applyFont="1" applyAlignment="1">
      <alignment horizontal="left" vertical="top" wrapText="1"/>
    </xf>
    <xf numFmtId="1" fontId="1" fillId="2" borderId="4" xfId="0" applyNumberFormat="1" applyFont="1" applyFill="1" applyBorder="1" applyAlignment="1">
      <alignment horizontal="center" vertical="center"/>
    </xf>
    <xf numFmtId="1" fontId="1" fillId="2" borderId="7" xfId="0" applyNumberFormat="1" applyFont="1" applyFill="1" applyBorder="1" applyAlignment="1">
      <alignment horizontal="center" vertical="center"/>
    </xf>
    <xf numFmtId="1" fontId="1" fillId="2" borderId="5" xfId="0" applyNumberFormat="1" applyFont="1" applyFill="1" applyBorder="1" applyAlignment="1">
      <alignment horizontal="center" vertical="center"/>
    </xf>
    <xf numFmtId="0" fontId="1" fillId="2" borderId="2" xfId="0" applyFont="1" applyFill="1" applyBorder="1" applyAlignment="1">
      <alignment horizontal="right" vertical="center" wrapText="1"/>
    </xf>
    <xf numFmtId="0" fontId="1" fillId="2" borderId="6" xfId="0" applyFont="1" applyFill="1" applyBorder="1" applyAlignment="1">
      <alignment horizontal="right" vertical="center" wrapText="1"/>
    </xf>
    <xf numFmtId="44" fontId="2" fillId="0" borderId="9" xfId="0" applyNumberFormat="1" applyFont="1" applyBorder="1" applyAlignment="1">
      <alignment horizontal="left" vertical="top" wrapText="1"/>
    </xf>
    <xf numFmtId="44" fontId="2" fillId="0" borderId="8" xfId="0" applyNumberFormat="1" applyFont="1" applyBorder="1" applyAlignment="1">
      <alignment horizontal="left" vertical="top" wrapText="1"/>
    </xf>
    <xf numFmtId="44" fontId="2" fillId="0" borderId="11" xfId="0" applyNumberFormat="1" applyFont="1" applyBorder="1" applyAlignment="1">
      <alignment horizontal="left" vertical="top" wrapText="1"/>
    </xf>
    <xf numFmtId="44" fontId="2" fillId="0" borderId="12" xfId="0" applyNumberFormat="1" applyFont="1" applyBorder="1" applyAlignment="1">
      <alignment horizontal="left" vertical="top" wrapText="1"/>
    </xf>
    <xf numFmtId="1" fontId="1" fillId="2" borderId="1" xfId="0" applyNumberFormat="1" applyFont="1" applyFill="1" applyBorder="1" applyAlignment="1">
      <alignment horizontal="center" vertical="center" wrapText="1"/>
    </xf>
    <xf numFmtId="44" fontId="1" fillId="2" borderId="6" xfId="0" applyNumberFormat="1" applyFont="1" applyFill="1" applyBorder="1" applyAlignment="1">
      <alignment horizontal="center" vertical="center" wrapText="1"/>
    </xf>
    <xf numFmtId="44" fontId="1" fillId="2" borderId="2" xfId="0" applyNumberFormat="1" applyFont="1" applyFill="1" applyBorder="1" applyAlignment="1">
      <alignment horizontal="center" vertical="center" wrapText="1"/>
    </xf>
    <xf numFmtId="44" fontId="1" fillId="2" borderId="1" xfId="0" applyNumberFormat="1" applyFont="1" applyFill="1" applyBorder="1" applyAlignment="1">
      <alignment horizontal="center" vertical="center" wrapText="1"/>
    </xf>
    <xf numFmtId="44" fontId="1" fillId="2" borderId="9" xfId="0" applyNumberFormat="1" applyFont="1" applyFill="1" applyBorder="1" applyAlignment="1">
      <alignment horizontal="center" vertical="center" wrapText="1"/>
    </xf>
    <xf numFmtId="44" fontId="1" fillId="2" borderId="8"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5" xfId="0" applyFont="1" applyFill="1" applyBorder="1" applyAlignment="1">
      <alignment horizontal="center" vertical="center" wrapText="1"/>
    </xf>
    <xf numFmtId="44" fontId="1" fillId="2" borderId="4" xfId="0" applyNumberFormat="1" applyFont="1" applyFill="1" applyBorder="1" applyAlignment="1">
      <alignment horizontal="center" vertical="center" wrapText="1"/>
    </xf>
    <xf numFmtId="44" fontId="1" fillId="2" borderId="7" xfId="0" applyNumberFormat="1" applyFont="1" applyFill="1" applyBorder="1" applyAlignment="1">
      <alignment horizontal="center" vertical="center" wrapText="1"/>
    </xf>
    <xf numFmtId="44" fontId="1" fillId="2" borderId="5" xfId="0" applyNumberFormat="1" applyFont="1" applyFill="1" applyBorder="1" applyAlignment="1">
      <alignment horizontal="center" vertical="center" wrapText="1"/>
    </xf>
    <xf numFmtId="1" fontId="1" fillId="2" borderId="4" xfId="0" applyNumberFormat="1" applyFont="1" applyFill="1" applyBorder="1" applyAlignment="1">
      <alignment horizontal="center" vertical="center" wrapText="1"/>
    </xf>
    <xf numFmtId="1" fontId="1" fillId="2" borderId="5"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 xfId="0" applyFont="1" applyFill="1" applyBorder="1" applyAlignment="1">
      <alignment horizontal="right"/>
    </xf>
    <xf numFmtId="0" fontId="2" fillId="0" borderId="9" xfId="0" applyFont="1" applyBorder="1" applyAlignment="1">
      <alignment horizontal="left" vertical="top" wrapText="1"/>
    </xf>
    <xf numFmtId="0" fontId="2" fillId="0" borderId="8" xfId="0" applyFont="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4BD4E-F6AE-431C-B56A-FBD5594988D2}">
  <dimension ref="A1:T12"/>
  <sheetViews>
    <sheetView tabSelected="1" workbookViewId="0">
      <selection activeCell="D19" sqref="D19"/>
    </sheetView>
  </sheetViews>
  <sheetFormatPr defaultRowHeight="14.4" x14ac:dyDescent="0.3"/>
  <sheetData>
    <row r="1" spans="1:20" x14ac:dyDescent="0.3">
      <c r="A1" s="3" t="s">
        <v>0</v>
      </c>
    </row>
    <row r="2" spans="1:20" x14ac:dyDescent="0.3">
      <c r="A2" s="3" t="s">
        <v>1</v>
      </c>
    </row>
    <row r="3" spans="1:20" x14ac:dyDescent="0.3">
      <c r="A3" s="3" t="s">
        <v>56</v>
      </c>
    </row>
    <row r="4" spans="1:20" x14ac:dyDescent="0.3">
      <c r="A4" s="3"/>
    </row>
    <row r="6" spans="1:20" x14ac:dyDescent="0.3">
      <c r="A6" s="18">
        <v>0</v>
      </c>
      <c r="B6" s="3" t="s">
        <v>2</v>
      </c>
    </row>
    <row r="8" spans="1:20" ht="28.2" customHeight="1" x14ac:dyDescent="0.3">
      <c r="A8" s="22" t="s">
        <v>3</v>
      </c>
      <c r="B8" s="22"/>
      <c r="C8" s="22"/>
      <c r="D8" s="22"/>
      <c r="E8" s="22"/>
      <c r="F8" s="22"/>
      <c r="G8" s="22"/>
      <c r="H8" s="22"/>
      <c r="I8" s="22"/>
      <c r="J8" s="22"/>
      <c r="K8" s="22"/>
      <c r="L8" s="22"/>
      <c r="M8" s="22"/>
      <c r="N8" s="22"/>
      <c r="O8" s="22"/>
      <c r="P8" s="22"/>
      <c r="Q8" s="22"/>
      <c r="R8" s="22"/>
      <c r="S8" s="22"/>
      <c r="T8" s="22"/>
    </row>
    <row r="10" spans="1:20" ht="15.6" x14ac:dyDescent="0.3">
      <c r="A10" s="14" t="s">
        <v>4</v>
      </c>
    </row>
    <row r="12" spans="1:20" x14ac:dyDescent="0.3">
      <c r="C12" s="1"/>
    </row>
  </sheetData>
  <mergeCells count="1">
    <mergeCell ref="A8:T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1EB43-2D29-46D6-90DA-548F7D72057B}">
  <dimension ref="A1:P71"/>
  <sheetViews>
    <sheetView workbookViewId="0">
      <selection activeCell="D3" sqref="D3"/>
    </sheetView>
  </sheetViews>
  <sheetFormatPr defaultRowHeight="14.4" x14ac:dyDescent="0.3"/>
  <cols>
    <col min="1" max="1" width="8.88671875" customWidth="1"/>
    <col min="2" max="2" width="14" style="2" customWidth="1"/>
    <col min="3" max="3" width="8.33203125" style="3" customWidth="1"/>
    <col min="4" max="4" width="10" style="10" customWidth="1"/>
    <col min="5" max="6" width="9.44140625" style="1" customWidth="1"/>
    <col min="7" max="7" width="10.109375" style="11" bestFit="1" customWidth="1"/>
    <col min="8" max="9" width="9.44140625" style="1" customWidth="1"/>
    <col min="10" max="10" width="10.109375" style="10" customWidth="1"/>
    <col min="11" max="12" width="9.44140625" style="1" customWidth="1"/>
    <col min="13" max="13" width="10.109375" style="10" customWidth="1"/>
    <col min="14" max="16" width="9.44140625" style="1" customWidth="1"/>
  </cols>
  <sheetData>
    <row r="1" spans="1:16" ht="14.4" customHeight="1" x14ac:dyDescent="0.3">
      <c r="A1" s="3" t="s">
        <v>0</v>
      </c>
      <c r="H1" s="28" t="s">
        <v>5</v>
      </c>
      <c r="I1" s="29"/>
      <c r="J1" s="29"/>
      <c r="K1" s="29"/>
      <c r="L1" s="29"/>
      <c r="M1" s="29"/>
      <c r="N1" s="29"/>
      <c r="O1" s="29"/>
      <c r="P1" s="29"/>
    </row>
    <row r="2" spans="1:16" x14ac:dyDescent="0.3">
      <c r="A2" s="3" t="s">
        <v>1</v>
      </c>
      <c r="H2" s="30"/>
      <c r="I2" s="31"/>
      <c r="J2" s="31"/>
      <c r="K2" s="31"/>
      <c r="L2" s="31"/>
      <c r="M2" s="31"/>
      <c r="N2" s="31"/>
      <c r="O2" s="31"/>
      <c r="P2" s="31"/>
    </row>
    <row r="3" spans="1:16" x14ac:dyDescent="0.3">
      <c r="A3" s="3" t="s">
        <v>56</v>
      </c>
    </row>
    <row r="4" spans="1:16" x14ac:dyDescent="0.3">
      <c r="A4" s="3"/>
    </row>
    <row r="5" spans="1:16" ht="15.6" x14ac:dyDescent="0.3">
      <c r="B5" s="14" t="s">
        <v>6</v>
      </c>
    </row>
    <row r="6" spans="1:16" ht="44.4" customHeight="1" x14ac:dyDescent="0.3">
      <c r="B6" s="39" t="s">
        <v>7</v>
      </c>
      <c r="C6" s="39" t="s">
        <v>8</v>
      </c>
      <c r="D6" s="34" t="s">
        <v>9</v>
      </c>
      <c r="E6" s="33"/>
      <c r="F6" s="33"/>
      <c r="G6" s="34" t="s">
        <v>10</v>
      </c>
      <c r="H6" s="33"/>
      <c r="I6" s="33"/>
      <c r="J6" s="34" t="s">
        <v>11</v>
      </c>
      <c r="K6" s="33"/>
      <c r="L6" s="33"/>
      <c r="M6" s="36" t="s">
        <v>12</v>
      </c>
      <c r="N6" s="37"/>
      <c r="O6" s="37"/>
      <c r="P6" s="42" t="s">
        <v>13</v>
      </c>
    </row>
    <row r="7" spans="1:16" ht="27.6" customHeight="1" x14ac:dyDescent="0.3">
      <c r="B7" s="40"/>
      <c r="C7" s="40"/>
      <c r="D7" s="45" t="s">
        <v>14</v>
      </c>
      <c r="E7" s="34" t="s">
        <v>15</v>
      </c>
      <c r="F7" s="33"/>
      <c r="G7" s="32" t="s">
        <v>14</v>
      </c>
      <c r="H7" s="33" t="s">
        <v>15</v>
      </c>
      <c r="I7" s="33"/>
      <c r="J7" s="32" t="s">
        <v>14</v>
      </c>
      <c r="K7" s="33" t="s">
        <v>15</v>
      </c>
      <c r="L7" s="33"/>
      <c r="M7" s="32" t="s">
        <v>14</v>
      </c>
      <c r="N7" s="35" t="s">
        <v>15</v>
      </c>
      <c r="O7" s="35"/>
      <c r="P7" s="43"/>
    </row>
    <row r="8" spans="1:16" s="3" customFormat="1" ht="43.2" x14ac:dyDescent="0.3">
      <c r="B8" s="41"/>
      <c r="C8" s="41"/>
      <c r="D8" s="46"/>
      <c r="E8" s="6" t="s">
        <v>16</v>
      </c>
      <c r="F8" s="8" t="s">
        <v>17</v>
      </c>
      <c r="G8" s="32"/>
      <c r="H8" s="6" t="s">
        <v>16</v>
      </c>
      <c r="I8" s="8" t="s">
        <v>17</v>
      </c>
      <c r="J8" s="32"/>
      <c r="K8" s="6" t="s">
        <v>16</v>
      </c>
      <c r="L8" s="8" t="s">
        <v>17</v>
      </c>
      <c r="M8" s="32"/>
      <c r="N8" s="6" t="s">
        <v>16</v>
      </c>
      <c r="O8" s="8" t="s">
        <v>17</v>
      </c>
      <c r="P8" s="44"/>
    </row>
    <row r="9" spans="1:16" x14ac:dyDescent="0.3">
      <c r="B9" s="38" t="s">
        <v>18</v>
      </c>
      <c r="C9" s="9" t="s">
        <v>19</v>
      </c>
      <c r="D9" s="23">
        <v>1</v>
      </c>
      <c r="E9" s="18">
        <v>0</v>
      </c>
      <c r="F9" s="18">
        <v>0</v>
      </c>
      <c r="G9" s="23">
        <v>1</v>
      </c>
      <c r="H9" s="18">
        <v>0</v>
      </c>
      <c r="I9" s="18">
        <v>0</v>
      </c>
      <c r="J9" s="23">
        <f>AVERAGE(263,218,248)</f>
        <v>243</v>
      </c>
      <c r="K9" s="18">
        <v>0</v>
      </c>
      <c r="L9" s="18">
        <v>0</v>
      </c>
      <c r="M9" s="23">
        <f>AVERAGE(133,100,50)</f>
        <v>94.333333333333329</v>
      </c>
      <c r="N9" s="18">
        <v>0</v>
      </c>
      <c r="O9" s="18">
        <v>0</v>
      </c>
      <c r="P9" s="4">
        <f>SUM(E9:F9,H9:I9)+J10*K9+J10*L9+M10*N9+M10*O9</f>
        <v>0</v>
      </c>
    </row>
    <row r="10" spans="1:16" x14ac:dyDescent="0.3">
      <c r="B10" s="38"/>
      <c r="C10" s="9" t="s">
        <v>20</v>
      </c>
      <c r="D10" s="24"/>
      <c r="E10" s="18">
        <v>0</v>
      </c>
      <c r="F10" s="18">
        <v>0</v>
      </c>
      <c r="G10" s="24"/>
      <c r="H10" s="18">
        <v>0</v>
      </c>
      <c r="I10" s="18">
        <v>0</v>
      </c>
      <c r="J10" s="24"/>
      <c r="K10" s="18">
        <v>0</v>
      </c>
      <c r="L10" s="18">
        <v>0</v>
      </c>
      <c r="M10" s="24"/>
      <c r="N10" s="18">
        <v>0</v>
      </c>
      <c r="O10" s="18">
        <v>0</v>
      </c>
      <c r="P10" s="4">
        <f>SUM(E10:F10,H10:I10)+J10*K10+J10*L10+M10*N10+M10*O10</f>
        <v>0</v>
      </c>
    </row>
    <row r="11" spans="1:16" x14ac:dyDescent="0.3">
      <c r="B11" s="38"/>
      <c r="C11" s="9" t="s">
        <v>21</v>
      </c>
      <c r="D11" s="25"/>
      <c r="E11" s="18">
        <v>0</v>
      </c>
      <c r="F11" s="18">
        <v>0</v>
      </c>
      <c r="G11" s="25"/>
      <c r="H11" s="18">
        <v>0</v>
      </c>
      <c r="I11" s="18">
        <v>0</v>
      </c>
      <c r="J11" s="25"/>
      <c r="K11" s="18">
        <v>0</v>
      </c>
      <c r="L11" s="18">
        <v>0</v>
      </c>
      <c r="M11" s="25"/>
      <c r="N11" s="18">
        <v>0</v>
      </c>
      <c r="O11" s="18">
        <v>0</v>
      </c>
      <c r="P11" s="4">
        <f>SUM(E11:F11,H11:I11)+J10*K11+J10*L11+M10*N11+M10*O11</f>
        <v>0</v>
      </c>
    </row>
    <row r="12" spans="1:16" x14ac:dyDescent="0.3">
      <c r="B12" s="38" t="s">
        <v>22</v>
      </c>
      <c r="C12" s="9" t="s">
        <v>19</v>
      </c>
      <c r="D12" s="23">
        <v>1</v>
      </c>
      <c r="E12" s="18">
        <v>0</v>
      </c>
      <c r="F12" s="18">
        <v>0</v>
      </c>
      <c r="G12" s="23">
        <v>1</v>
      </c>
      <c r="H12" s="18">
        <v>0</v>
      </c>
      <c r="I12" s="18">
        <v>0</v>
      </c>
      <c r="J12" s="23">
        <f>AVERAGE(143, 90, 143)</f>
        <v>125.33333333333333</v>
      </c>
      <c r="K12" s="18">
        <v>0</v>
      </c>
      <c r="L12" s="18">
        <v>0</v>
      </c>
      <c r="M12" s="23">
        <f>AVERAGE(71,46,21)</f>
        <v>46</v>
      </c>
      <c r="N12" s="18">
        <v>0</v>
      </c>
      <c r="O12" s="18">
        <v>0</v>
      </c>
      <c r="P12" s="4">
        <f>SUM(E12:F12,H12:I12)+J12*K12+J12*L12+M12*N12+M12*O12</f>
        <v>0</v>
      </c>
    </row>
    <row r="13" spans="1:16" x14ac:dyDescent="0.3">
      <c r="B13" s="38"/>
      <c r="C13" s="9" t="s">
        <v>20</v>
      </c>
      <c r="D13" s="24"/>
      <c r="E13" s="18">
        <v>0</v>
      </c>
      <c r="F13" s="18">
        <v>0</v>
      </c>
      <c r="G13" s="24"/>
      <c r="H13" s="18">
        <v>0</v>
      </c>
      <c r="I13" s="18">
        <v>0</v>
      </c>
      <c r="J13" s="24"/>
      <c r="K13" s="18">
        <v>0</v>
      </c>
      <c r="L13" s="18">
        <v>0</v>
      </c>
      <c r="M13" s="24"/>
      <c r="N13" s="18">
        <v>0</v>
      </c>
      <c r="O13" s="18">
        <v>0</v>
      </c>
      <c r="P13" s="4">
        <f>SUM(E13:F13,H13:I13)+J13*K13+J13*L13+M13*N13+M13*O13</f>
        <v>0</v>
      </c>
    </row>
    <row r="14" spans="1:16" x14ac:dyDescent="0.3">
      <c r="B14" s="38"/>
      <c r="C14" s="9" t="s">
        <v>21</v>
      </c>
      <c r="D14" s="25"/>
      <c r="E14" s="18">
        <v>0</v>
      </c>
      <c r="F14" s="18">
        <v>0</v>
      </c>
      <c r="G14" s="25"/>
      <c r="H14" s="18">
        <v>0</v>
      </c>
      <c r="I14" s="18">
        <v>0</v>
      </c>
      <c r="J14" s="25"/>
      <c r="K14" s="18">
        <v>0</v>
      </c>
      <c r="L14" s="18">
        <v>0</v>
      </c>
      <c r="M14" s="25"/>
      <c r="N14" s="18">
        <v>0</v>
      </c>
      <c r="O14" s="18">
        <v>0</v>
      </c>
      <c r="P14" s="4">
        <f>SUM(E14:F14,H14:I14)+J13*K14+J13*L14+M13*N14+M13*O14</f>
        <v>0</v>
      </c>
    </row>
    <row r="15" spans="1:16" x14ac:dyDescent="0.3">
      <c r="B15" s="38" t="s">
        <v>23</v>
      </c>
      <c r="C15" s="9" t="s">
        <v>19</v>
      </c>
      <c r="D15" s="23">
        <v>1</v>
      </c>
      <c r="E15" s="18">
        <v>0</v>
      </c>
      <c r="F15" s="18">
        <v>0</v>
      </c>
      <c r="G15" s="23">
        <f>AVERAGE(1,0,1)</f>
        <v>0.66666666666666663</v>
      </c>
      <c r="H15" s="18">
        <v>0</v>
      </c>
      <c r="I15" s="18">
        <v>0</v>
      </c>
      <c r="J15" s="23">
        <f>AVERAGE(81,55,83)</f>
        <v>73</v>
      </c>
      <c r="K15" s="18">
        <v>0</v>
      </c>
      <c r="L15" s="18">
        <v>0</v>
      </c>
      <c r="M15" s="23">
        <f>AVERAGE(103,107,53)</f>
        <v>87.666666666666671</v>
      </c>
      <c r="N15" s="18">
        <v>0</v>
      </c>
      <c r="O15" s="18">
        <v>0</v>
      </c>
      <c r="P15" s="4">
        <f>SUM(E15:F15,H15:I15)+J15*K15+J15*L15+M15*N15+M15*O15</f>
        <v>0</v>
      </c>
    </row>
    <row r="16" spans="1:16" x14ac:dyDescent="0.3">
      <c r="B16" s="38"/>
      <c r="C16" s="9" t="s">
        <v>20</v>
      </c>
      <c r="D16" s="24"/>
      <c r="E16" s="18">
        <v>0</v>
      </c>
      <c r="F16" s="18">
        <v>0</v>
      </c>
      <c r="G16" s="24"/>
      <c r="H16" s="18">
        <v>0</v>
      </c>
      <c r="I16" s="18">
        <v>0</v>
      </c>
      <c r="J16" s="24"/>
      <c r="K16" s="18">
        <v>0</v>
      </c>
      <c r="L16" s="18">
        <v>0</v>
      </c>
      <c r="M16" s="24"/>
      <c r="N16" s="18">
        <v>0</v>
      </c>
      <c r="O16" s="18">
        <v>0</v>
      </c>
      <c r="P16" s="4">
        <f>SUM(E16:F16,H16:I16)+J16*K16+J16*L16+M16*N16+M16*O16</f>
        <v>0</v>
      </c>
    </row>
    <row r="17" spans="2:16" x14ac:dyDescent="0.3">
      <c r="B17" s="38"/>
      <c r="C17" s="9" t="s">
        <v>21</v>
      </c>
      <c r="D17" s="25"/>
      <c r="E17" s="18">
        <v>0</v>
      </c>
      <c r="F17" s="18">
        <v>0</v>
      </c>
      <c r="G17" s="25"/>
      <c r="H17" s="18">
        <v>0</v>
      </c>
      <c r="I17" s="18">
        <v>0</v>
      </c>
      <c r="J17" s="25"/>
      <c r="K17" s="18">
        <v>0</v>
      </c>
      <c r="L17" s="18">
        <v>0</v>
      </c>
      <c r="M17" s="25"/>
      <c r="N17" s="18">
        <v>0</v>
      </c>
      <c r="O17" s="18">
        <v>0</v>
      </c>
      <c r="P17" s="4">
        <f>SUM(E17:F17,H17:I17)+J16*K17+J16*L17+M16*N17+M16*O17</f>
        <v>0</v>
      </c>
    </row>
    <row r="18" spans="2:16" x14ac:dyDescent="0.3">
      <c r="B18" s="38" t="s">
        <v>24</v>
      </c>
      <c r="C18" s="9" t="s">
        <v>19</v>
      </c>
      <c r="D18" s="23">
        <v>1</v>
      </c>
      <c r="E18" s="18">
        <v>0</v>
      </c>
      <c r="F18" s="18">
        <v>0</v>
      </c>
      <c r="G18" s="23">
        <v>1</v>
      </c>
      <c r="H18" s="18">
        <v>0</v>
      </c>
      <c r="I18" s="18">
        <v>0</v>
      </c>
      <c r="J18" s="23">
        <f>AVERAGE(131,76,112)</f>
        <v>106.33333333333333</v>
      </c>
      <c r="K18" s="18">
        <v>0</v>
      </c>
      <c r="L18" s="18">
        <v>0</v>
      </c>
      <c r="M18" s="23">
        <f>AVERAGE(262,159,114)</f>
        <v>178.33333333333334</v>
      </c>
      <c r="N18" s="18">
        <v>0</v>
      </c>
      <c r="O18" s="18">
        <v>0</v>
      </c>
      <c r="P18" s="4">
        <f>SUM(E18:F18,H18:I18)+J18*K18+J18*L18+M18*N18+M18*O18</f>
        <v>0</v>
      </c>
    </row>
    <row r="19" spans="2:16" x14ac:dyDescent="0.3">
      <c r="B19" s="38"/>
      <c r="C19" s="9" t="s">
        <v>20</v>
      </c>
      <c r="D19" s="24"/>
      <c r="E19" s="18">
        <v>0</v>
      </c>
      <c r="F19" s="18">
        <v>0</v>
      </c>
      <c r="G19" s="24"/>
      <c r="H19" s="18">
        <v>0</v>
      </c>
      <c r="I19" s="18">
        <v>0</v>
      </c>
      <c r="J19" s="24"/>
      <c r="K19" s="18">
        <v>0</v>
      </c>
      <c r="L19" s="18">
        <v>0</v>
      </c>
      <c r="M19" s="24"/>
      <c r="N19" s="18">
        <v>0</v>
      </c>
      <c r="O19" s="18">
        <v>0</v>
      </c>
      <c r="P19" s="4">
        <f>SUM(E19:F19,H19:I19)+J19*K19+J19*L19+M19*N19+M19*O19</f>
        <v>0</v>
      </c>
    </row>
    <row r="20" spans="2:16" x14ac:dyDescent="0.3">
      <c r="B20" s="38"/>
      <c r="C20" s="9" t="s">
        <v>21</v>
      </c>
      <c r="D20" s="25"/>
      <c r="E20" s="18">
        <v>0</v>
      </c>
      <c r="F20" s="18">
        <v>0</v>
      </c>
      <c r="G20" s="25"/>
      <c r="H20" s="18">
        <v>0</v>
      </c>
      <c r="I20" s="18">
        <v>0</v>
      </c>
      <c r="J20" s="25"/>
      <c r="K20" s="18">
        <v>0</v>
      </c>
      <c r="L20" s="18">
        <v>0</v>
      </c>
      <c r="M20" s="25"/>
      <c r="N20" s="18">
        <v>0</v>
      </c>
      <c r="O20" s="18">
        <v>0</v>
      </c>
      <c r="P20" s="4">
        <f>SUM(E20:F20,H20:I20)+J19*K20+J19*L20+M19*N20+M19*O20</f>
        <v>0</v>
      </c>
    </row>
    <row r="21" spans="2:16" x14ac:dyDescent="0.3">
      <c r="B21" s="38" t="s">
        <v>25</v>
      </c>
      <c r="C21" s="9" t="s">
        <v>19</v>
      </c>
      <c r="D21" s="23">
        <v>1</v>
      </c>
      <c r="E21" s="18">
        <v>0</v>
      </c>
      <c r="F21" s="18">
        <v>0</v>
      </c>
      <c r="G21" s="23">
        <v>1</v>
      </c>
      <c r="H21" s="18">
        <v>0</v>
      </c>
      <c r="I21" s="18">
        <v>0</v>
      </c>
      <c r="J21" s="23">
        <f>AVERAGE(36,13,15)</f>
        <v>21.333333333333332</v>
      </c>
      <c r="K21" s="18">
        <v>0</v>
      </c>
      <c r="L21" s="18">
        <v>0</v>
      </c>
      <c r="M21" s="23">
        <f>AVERAGE(57,38,28)</f>
        <v>41</v>
      </c>
      <c r="N21" s="18">
        <v>0</v>
      </c>
      <c r="O21" s="18">
        <v>0</v>
      </c>
      <c r="P21" s="4">
        <f>SUM(E21:F21,H21:I21)+J21*K21+J21*L21+M21*N21+M21*O21</f>
        <v>0</v>
      </c>
    </row>
    <row r="22" spans="2:16" x14ac:dyDescent="0.3">
      <c r="B22" s="38"/>
      <c r="C22" s="9" t="s">
        <v>20</v>
      </c>
      <c r="D22" s="24"/>
      <c r="E22" s="18">
        <v>0</v>
      </c>
      <c r="F22" s="18">
        <v>0</v>
      </c>
      <c r="G22" s="24"/>
      <c r="H22" s="18">
        <v>0</v>
      </c>
      <c r="I22" s="18">
        <v>0</v>
      </c>
      <c r="J22" s="24"/>
      <c r="K22" s="18">
        <v>0</v>
      </c>
      <c r="L22" s="18">
        <v>0</v>
      </c>
      <c r="M22" s="24"/>
      <c r="N22" s="18">
        <v>0</v>
      </c>
      <c r="O22" s="18">
        <v>0</v>
      </c>
      <c r="P22" s="4">
        <f>SUM(E22:F22,H22:I22)+J22*K22+J22*L22+M22*N22+M22*O22</f>
        <v>0</v>
      </c>
    </row>
    <row r="23" spans="2:16" x14ac:dyDescent="0.3">
      <c r="B23" s="38"/>
      <c r="C23" s="9" t="s">
        <v>21</v>
      </c>
      <c r="D23" s="25"/>
      <c r="E23" s="18">
        <v>0</v>
      </c>
      <c r="F23" s="18">
        <v>0</v>
      </c>
      <c r="G23" s="25"/>
      <c r="H23" s="18">
        <v>0</v>
      </c>
      <c r="I23" s="18">
        <v>0</v>
      </c>
      <c r="J23" s="25"/>
      <c r="K23" s="18">
        <v>0</v>
      </c>
      <c r="L23" s="18">
        <v>0</v>
      </c>
      <c r="M23" s="25"/>
      <c r="N23" s="18">
        <v>0</v>
      </c>
      <c r="O23" s="18">
        <v>0</v>
      </c>
      <c r="P23" s="4">
        <f>SUM(E23:F23,H23:I23)+J22*K23+J22*L23+M22*N23+M22*O23</f>
        <v>0</v>
      </c>
    </row>
    <row r="24" spans="2:16" x14ac:dyDescent="0.3">
      <c r="B24" s="38" t="s">
        <v>26</v>
      </c>
      <c r="C24" s="9" t="s">
        <v>19</v>
      </c>
      <c r="D24" s="23">
        <v>1</v>
      </c>
      <c r="E24" s="18">
        <v>0</v>
      </c>
      <c r="F24" s="18">
        <v>0</v>
      </c>
      <c r="G24" s="23">
        <v>1</v>
      </c>
      <c r="H24" s="18">
        <v>0</v>
      </c>
      <c r="I24" s="18">
        <v>0</v>
      </c>
      <c r="J24" s="23">
        <v>1</v>
      </c>
      <c r="K24" s="18">
        <v>0</v>
      </c>
      <c r="L24" s="18">
        <v>0</v>
      </c>
      <c r="M24" s="23">
        <v>1</v>
      </c>
      <c r="N24" s="18">
        <v>0</v>
      </c>
      <c r="O24" s="18">
        <v>0</v>
      </c>
      <c r="P24" s="4">
        <f>SUM(E24:F24,H24:I24,K24:L24,N24:O24)</f>
        <v>0</v>
      </c>
    </row>
    <row r="25" spans="2:16" x14ac:dyDescent="0.3">
      <c r="B25" s="38"/>
      <c r="C25" s="9" t="s">
        <v>20</v>
      </c>
      <c r="D25" s="24"/>
      <c r="E25" s="18">
        <v>0</v>
      </c>
      <c r="F25" s="18">
        <v>0</v>
      </c>
      <c r="G25" s="24"/>
      <c r="H25" s="18">
        <v>0</v>
      </c>
      <c r="I25" s="18">
        <v>0</v>
      </c>
      <c r="J25" s="24"/>
      <c r="K25" s="18">
        <v>0</v>
      </c>
      <c r="L25" s="18">
        <v>0</v>
      </c>
      <c r="M25" s="24"/>
      <c r="N25" s="18">
        <v>0</v>
      </c>
      <c r="O25" s="18">
        <v>0</v>
      </c>
      <c r="P25" s="4">
        <f>SUM(E25:F25,H25:I25,K25:L25,N25:O25)</f>
        <v>0</v>
      </c>
    </row>
    <row r="26" spans="2:16" x14ac:dyDescent="0.3">
      <c r="B26" s="38"/>
      <c r="C26" s="9" t="s">
        <v>21</v>
      </c>
      <c r="D26" s="25"/>
      <c r="E26" s="18">
        <v>0</v>
      </c>
      <c r="F26" s="18">
        <v>0</v>
      </c>
      <c r="G26" s="25"/>
      <c r="H26" s="18">
        <v>0</v>
      </c>
      <c r="I26" s="18">
        <v>0</v>
      </c>
      <c r="J26" s="25"/>
      <c r="K26" s="18">
        <v>0</v>
      </c>
      <c r="L26" s="18">
        <v>0</v>
      </c>
      <c r="M26" s="25"/>
      <c r="N26" s="18">
        <v>0</v>
      </c>
      <c r="O26" s="18">
        <v>0</v>
      </c>
      <c r="P26" s="4">
        <f>SUM(E26:F26,H26:I26,K26:L26,N26:O26)</f>
        <v>0</v>
      </c>
    </row>
    <row r="27" spans="2:16" x14ac:dyDescent="0.3">
      <c r="B27" s="38" t="s">
        <v>27</v>
      </c>
      <c r="C27" s="9" t="s">
        <v>19</v>
      </c>
      <c r="D27" s="23">
        <v>1</v>
      </c>
      <c r="E27" s="18">
        <v>0</v>
      </c>
      <c r="F27" s="18">
        <v>0</v>
      </c>
      <c r="G27" s="23">
        <v>1</v>
      </c>
      <c r="H27" s="18">
        <v>0</v>
      </c>
      <c r="I27" s="18">
        <v>0</v>
      </c>
      <c r="J27" s="23">
        <f>AVERAGE(84,48,69)</f>
        <v>67</v>
      </c>
      <c r="K27" s="18">
        <v>0</v>
      </c>
      <c r="L27" s="18">
        <v>0</v>
      </c>
      <c r="M27" s="23">
        <f>AVERAGE(173,154,103)</f>
        <v>143.33333333333334</v>
      </c>
      <c r="N27" s="18">
        <v>0</v>
      </c>
      <c r="O27" s="18">
        <v>0</v>
      </c>
      <c r="P27" s="4">
        <f>SUM(E27:F27,H27:I27)+J27*K27+J27*L27+M27*N27+M27*O27</f>
        <v>0</v>
      </c>
    </row>
    <row r="28" spans="2:16" x14ac:dyDescent="0.3">
      <c r="B28" s="38"/>
      <c r="C28" s="9" t="s">
        <v>20</v>
      </c>
      <c r="D28" s="24"/>
      <c r="E28" s="18">
        <v>0</v>
      </c>
      <c r="F28" s="18">
        <v>0</v>
      </c>
      <c r="G28" s="24"/>
      <c r="H28" s="18">
        <v>0</v>
      </c>
      <c r="I28" s="18">
        <v>0</v>
      </c>
      <c r="J28" s="24"/>
      <c r="K28" s="18">
        <v>0</v>
      </c>
      <c r="L28" s="18">
        <v>0</v>
      </c>
      <c r="M28" s="24"/>
      <c r="N28" s="18">
        <v>0</v>
      </c>
      <c r="O28" s="18">
        <v>0</v>
      </c>
      <c r="P28" s="4">
        <f>SUM(E28:F28,H28:I28)+J28*K28+J28*L28+M28*N28+M28*O28</f>
        <v>0</v>
      </c>
    </row>
    <row r="29" spans="2:16" x14ac:dyDescent="0.3">
      <c r="B29" s="38"/>
      <c r="C29" s="9" t="s">
        <v>21</v>
      </c>
      <c r="D29" s="25"/>
      <c r="E29" s="18">
        <v>0</v>
      </c>
      <c r="F29" s="18">
        <v>0</v>
      </c>
      <c r="G29" s="25"/>
      <c r="H29" s="18">
        <v>0</v>
      </c>
      <c r="I29" s="18">
        <v>0</v>
      </c>
      <c r="J29" s="25"/>
      <c r="K29" s="18">
        <v>0</v>
      </c>
      <c r="L29" s="18">
        <v>0</v>
      </c>
      <c r="M29" s="25"/>
      <c r="N29" s="18">
        <v>0</v>
      </c>
      <c r="O29" s="18">
        <v>0</v>
      </c>
      <c r="P29" s="4">
        <f>SUM(E29:F29,H29:I29)+J28*K29+J28*L29+M28*N29+M28*O29</f>
        <v>0</v>
      </c>
    </row>
    <row r="30" spans="2:16" x14ac:dyDescent="0.3">
      <c r="B30" s="38" t="s">
        <v>28</v>
      </c>
      <c r="C30" s="9" t="s">
        <v>19</v>
      </c>
      <c r="D30" s="23">
        <v>1</v>
      </c>
      <c r="E30" s="18">
        <v>0</v>
      </c>
      <c r="F30" s="18">
        <v>0</v>
      </c>
      <c r="G30" s="23">
        <v>1</v>
      </c>
      <c r="H30" s="18">
        <v>0</v>
      </c>
      <c r="I30" s="18">
        <v>0</v>
      </c>
      <c r="J30" s="23">
        <v>1</v>
      </c>
      <c r="K30" s="18">
        <v>0</v>
      </c>
      <c r="L30" s="18">
        <v>0</v>
      </c>
      <c r="M30" s="23">
        <v>1</v>
      </c>
      <c r="N30" s="18">
        <v>0</v>
      </c>
      <c r="O30" s="18">
        <v>0</v>
      </c>
      <c r="P30" s="4">
        <f>SUM(E30:F30,H30:I30,K30:L30,N30:O30)</f>
        <v>0</v>
      </c>
    </row>
    <row r="31" spans="2:16" x14ac:dyDescent="0.3">
      <c r="B31" s="38"/>
      <c r="C31" s="9" t="s">
        <v>20</v>
      </c>
      <c r="D31" s="24"/>
      <c r="E31" s="18">
        <v>0</v>
      </c>
      <c r="F31" s="18">
        <v>0</v>
      </c>
      <c r="G31" s="24"/>
      <c r="H31" s="18">
        <v>0</v>
      </c>
      <c r="I31" s="18">
        <v>0</v>
      </c>
      <c r="J31" s="24"/>
      <c r="K31" s="18">
        <v>0</v>
      </c>
      <c r="L31" s="18">
        <v>0</v>
      </c>
      <c r="M31" s="24"/>
      <c r="N31" s="18">
        <v>0</v>
      </c>
      <c r="O31" s="18">
        <v>0</v>
      </c>
      <c r="P31" s="4">
        <f>SUM(E31:F31,H31:I31,K31:L31,N31:O31)</f>
        <v>0</v>
      </c>
    </row>
    <row r="32" spans="2:16" x14ac:dyDescent="0.3">
      <c r="B32" s="38"/>
      <c r="C32" s="9" t="s">
        <v>21</v>
      </c>
      <c r="D32" s="25"/>
      <c r="E32" s="18">
        <v>0</v>
      </c>
      <c r="F32" s="18">
        <v>0</v>
      </c>
      <c r="G32" s="25"/>
      <c r="H32" s="18">
        <v>0</v>
      </c>
      <c r="I32" s="18">
        <v>0</v>
      </c>
      <c r="J32" s="25"/>
      <c r="K32" s="18">
        <v>0</v>
      </c>
      <c r="L32" s="18">
        <v>0</v>
      </c>
      <c r="M32" s="25"/>
      <c r="N32" s="18">
        <v>0</v>
      </c>
      <c r="O32" s="18">
        <v>0</v>
      </c>
      <c r="P32" s="4">
        <f>SUM(E32:F32,H32:I32,K32:L32,N32:O32)</f>
        <v>0</v>
      </c>
    </row>
    <row r="33" spans="2:16" x14ac:dyDescent="0.3">
      <c r="B33" s="38" t="s">
        <v>29</v>
      </c>
      <c r="C33" s="9" t="s">
        <v>19</v>
      </c>
      <c r="D33" s="23">
        <v>3</v>
      </c>
      <c r="E33" s="18">
        <v>0</v>
      </c>
      <c r="F33" s="18">
        <v>0</v>
      </c>
      <c r="G33" s="23">
        <v>1</v>
      </c>
      <c r="H33" s="18">
        <v>0</v>
      </c>
      <c r="I33" s="18">
        <v>0</v>
      </c>
      <c r="J33" s="23">
        <f>AVERAGE(126,101,108)</f>
        <v>111.66666666666667</v>
      </c>
      <c r="K33" s="18">
        <v>0</v>
      </c>
      <c r="L33" s="18">
        <v>0</v>
      </c>
      <c r="M33" s="23">
        <f>AVERAGE(72,30,22)</f>
        <v>41.333333333333336</v>
      </c>
      <c r="N33" s="18">
        <v>0</v>
      </c>
      <c r="O33" s="18">
        <v>0</v>
      </c>
      <c r="P33" s="4">
        <f>D33*E33+D33*F33+SUM(H33:I33)+J33*K33+J33*L33+M33*N33+M33*O33</f>
        <v>0</v>
      </c>
    </row>
    <row r="34" spans="2:16" x14ac:dyDescent="0.3">
      <c r="B34" s="38"/>
      <c r="C34" s="9" t="s">
        <v>20</v>
      </c>
      <c r="D34" s="24"/>
      <c r="E34" s="18">
        <v>0</v>
      </c>
      <c r="F34" s="18">
        <v>0</v>
      </c>
      <c r="G34" s="24"/>
      <c r="H34" s="18">
        <v>0</v>
      </c>
      <c r="I34" s="18">
        <v>0</v>
      </c>
      <c r="J34" s="24"/>
      <c r="K34" s="18">
        <v>0</v>
      </c>
      <c r="L34" s="18">
        <v>0</v>
      </c>
      <c r="M34" s="24"/>
      <c r="N34" s="18">
        <v>0</v>
      </c>
      <c r="O34" s="18">
        <v>0</v>
      </c>
      <c r="P34" s="4">
        <f>D34*E34+D34*F34+SUM(H34:I34)+J34*K34+J34*L34+M34*N34+M34*O34</f>
        <v>0</v>
      </c>
    </row>
    <row r="35" spans="2:16" x14ac:dyDescent="0.3">
      <c r="B35" s="38"/>
      <c r="C35" s="9" t="s">
        <v>21</v>
      </c>
      <c r="D35" s="25"/>
      <c r="E35" s="18">
        <v>0</v>
      </c>
      <c r="F35" s="18">
        <v>0</v>
      </c>
      <c r="G35" s="25"/>
      <c r="H35" s="18">
        <v>0</v>
      </c>
      <c r="I35" s="18">
        <v>0</v>
      </c>
      <c r="J35" s="25"/>
      <c r="K35" s="18">
        <v>0</v>
      </c>
      <c r="L35" s="18">
        <v>0</v>
      </c>
      <c r="M35" s="25"/>
      <c r="N35" s="18">
        <v>0</v>
      </c>
      <c r="O35" s="18">
        <v>0</v>
      </c>
      <c r="P35" s="4">
        <f>D34*E35+D34*F35+SUM(H35:I35)+J34*K35+J34*L35+M34*N35+M34*O35</f>
        <v>0</v>
      </c>
    </row>
    <row r="36" spans="2:16" x14ac:dyDescent="0.3">
      <c r="B36" s="38" t="s">
        <v>30</v>
      </c>
      <c r="C36" s="9" t="s">
        <v>19</v>
      </c>
      <c r="D36" s="23">
        <v>1</v>
      </c>
      <c r="E36" s="18">
        <v>0</v>
      </c>
      <c r="F36" s="18">
        <v>0</v>
      </c>
      <c r="G36" s="23">
        <v>1</v>
      </c>
      <c r="H36" s="18">
        <v>0</v>
      </c>
      <c r="I36" s="18">
        <v>0</v>
      </c>
      <c r="J36" s="23">
        <f>AVERAGE(18,4,15)</f>
        <v>12.333333333333334</v>
      </c>
      <c r="K36" s="18">
        <v>0</v>
      </c>
      <c r="L36" s="18">
        <v>0</v>
      </c>
      <c r="M36" s="23">
        <f>AVERAGE(38,6,3)</f>
        <v>15.666666666666666</v>
      </c>
      <c r="N36" s="18">
        <v>0</v>
      </c>
      <c r="O36" s="18">
        <v>0</v>
      </c>
      <c r="P36" s="4">
        <f>SUM(E36:F36,H36:I36)+J36*K36+J36*L36+M36*N36+M36*O36</f>
        <v>0</v>
      </c>
    </row>
    <row r="37" spans="2:16" x14ac:dyDescent="0.3">
      <c r="B37" s="38"/>
      <c r="C37" s="9" t="s">
        <v>20</v>
      </c>
      <c r="D37" s="24"/>
      <c r="E37" s="18">
        <v>0</v>
      </c>
      <c r="F37" s="18">
        <v>0</v>
      </c>
      <c r="G37" s="24"/>
      <c r="H37" s="18">
        <v>0</v>
      </c>
      <c r="I37" s="18">
        <v>0</v>
      </c>
      <c r="J37" s="24"/>
      <c r="K37" s="18">
        <v>0</v>
      </c>
      <c r="L37" s="18">
        <v>0</v>
      </c>
      <c r="M37" s="24"/>
      <c r="N37" s="18">
        <v>0</v>
      </c>
      <c r="O37" s="18">
        <v>0</v>
      </c>
      <c r="P37" s="4">
        <f>SUM(E37:F37,H37:I37)+J37*K37+J37*L37+M37*N37+M37*O37</f>
        <v>0</v>
      </c>
    </row>
    <row r="38" spans="2:16" x14ac:dyDescent="0.3">
      <c r="B38" s="38"/>
      <c r="C38" s="9" t="s">
        <v>21</v>
      </c>
      <c r="D38" s="25"/>
      <c r="E38" s="18">
        <v>0</v>
      </c>
      <c r="F38" s="18">
        <v>0</v>
      </c>
      <c r="G38" s="25"/>
      <c r="H38" s="18">
        <v>0</v>
      </c>
      <c r="I38" s="18">
        <v>0</v>
      </c>
      <c r="J38" s="25"/>
      <c r="K38" s="18">
        <v>0</v>
      </c>
      <c r="L38" s="18">
        <v>0</v>
      </c>
      <c r="M38" s="25"/>
      <c r="N38" s="18">
        <v>0</v>
      </c>
      <c r="O38" s="18">
        <v>0</v>
      </c>
      <c r="P38" s="4">
        <f>SUM(E38:F38,H38:I38)+J37*K38+J37*L38+M37*N38+M37*O38</f>
        <v>0</v>
      </c>
    </row>
    <row r="39" spans="2:16" x14ac:dyDescent="0.3">
      <c r="B39" s="38" t="s">
        <v>31</v>
      </c>
      <c r="C39" s="9" t="s">
        <v>19</v>
      </c>
      <c r="D39" s="23">
        <f>AVERAGE(3,2,1)</f>
        <v>2</v>
      </c>
      <c r="E39" s="18">
        <v>0</v>
      </c>
      <c r="F39" s="18">
        <v>0</v>
      </c>
      <c r="G39" s="23">
        <f>AVERAGE(1,2,1)</f>
        <v>1.3333333333333333</v>
      </c>
      <c r="H39" s="18">
        <v>0</v>
      </c>
      <c r="I39" s="18">
        <v>0</v>
      </c>
      <c r="J39" s="23">
        <f>AVERAGE(555,284,238)</f>
        <v>359</v>
      </c>
      <c r="K39" s="18">
        <v>0</v>
      </c>
      <c r="L39" s="18">
        <v>0</v>
      </c>
      <c r="M39" s="23">
        <f>AVERAGE(3633,2280,1343)</f>
        <v>2418.6666666666665</v>
      </c>
      <c r="N39" s="18">
        <v>0</v>
      </c>
      <c r="O39" s="18">
        <v>0</v>
      </c>
      <c r="P39" s="4">
        <f>D39*E39+D39*F39+SUM(H39:I39)+J39*K39+J39*L39+M39*N39+M39*O39</f>
        <v>0</v>
      </c>
    </row>
    <row r="40" spans="2:16" x14ac:dyDescent="0.3">
      <c r="B40" s="38"/>
      <c r="C40" s="9" t="s">
        <v>20</v>
      </c>
      <c r="D40" s="24"/>
      <c r="E40" s="18">
        <v>0</v>
      </c>
      <c r="F40" s="18">
        <v>0</v>
      </c>
      <c r="G40" s="24"/>
      <c r="H40" s="18">
        <v>0</v>
      </c>
      <c r="I40" s="18">
        <v>0</v>
      </c>
      <c r="J40" s="24"/>
      <c r="K40" s="18">
        <v>0</v>
      </c>
      <c r="L40" s="18">
        <v>0</v>
      </c>
      <c r="M40" s="24"/>
      <c r="N40" s="18">
        <v>0</v>
      </c>
      <c r="O40" s="18">
        <v>0</v>
      </c>
      <c r="P40" s="4">
        <f>D40*E40+D40*F40+SUM(H40:I40)+J40*K40+J40*L40+M40*N40+M40*O40</f>
        <v>0</v>
      </c>
    </row>
    <row r="41" spans="2:16" x14ac:dyDescent="0.3">
      <c r="B41" s="38"/>
      <c r="C41" s="9" t="s">
        <v>21</v>
      </c>
      <c r="D41" s="25"/>
      <c r="E41" s="18">
        <v>0</v>
      </c>
      <c r="F41" s="18">
        <v>0</v>
      </c>
      <c r="G41" s="25"/>
      <c r="H41" s="18">
        <v>0</v>
      </c>
      <c r="I41" s="18">
        <v>0</v>
      </c>
      <c r="J41" s="25"/>
      <c r="K41" s="18">
        <v>0</v>
      </c>
      <c r="L41" s="18">
        <v>0</v>
      </c>
      <c r="M41" s="25"/>
      <c r="N41" s="18">
        <v>0</v>
      </c>
      <c r="O41" s="18">
        <v>0</v>
      </c>
      <c r="P41" s="4">
        <f>D40*E41+D40*F41+SUM(H41:I41)+J40*K41+J40*L41+M40*N41+M40*O41</f>
        <v>0</v>
      </c>
    </row>
    <row r="42" spans="2:16" x14ac:dyDescent="0.3">
      <c r="B42" s="38" t="s">
        <v>32</v>
      </c>
      <c r="C42" s="9" t="s">
        <v>19</v>
      </c>
      <c r="D42" s="23">
        <v>1</v>
      </c>
      <c r="E42" s="18">
        <v>0</v>
      </c>
      <c r="F42" s="18">
        <v>0</v>
      </c>
      <c r="G42" s="23">
        <v>1</v>
      </c>
      <c r="H42" s="18">
        <v>0</v>
      </c>
      <c r="I42" s="18">
        <v>0</v>
      </c>
      <c r="J42" s="23">
        <f>AVERAGE(146,107,132)</f>
        <v>128.33333333333334</v>
      </c>
      <c r="K42" s="18">
        <v>0</v>
      </c>
      <c r="L42" s="18">
        <v>0</v>
      </c>
      <c r="M42" s="23">
        <f>AVERAGE(87,68,58)</f>
        <v>71</v>
      </c>
      <c r="N42" s="18">
        <v>0</v>
      </c>
      <c r="O42" s="18">
        <v>0</v>
      </c>
      <c r="P42" s="4">
        <f>SUM(E42:F42,H42:I42)+J42*K42+J42*L42+M42*N42+M42*O42</f>
        <v>0</v>
      </c>
    </row>
    <row r="43" spans="2:16" x14ac:dyDescent="0.3">
      <c r="B43" s="38"/>
      <c r="C43" s="9" t="s">
        <v>20</v>
      </c>
      <c r="D43" s="24"/>
      <c r="E43" s="18">
        <v>0</v>
      </c>
      <c r="F43" s="18">
        <v>0</v>
      </c>
      <c r="G43" s="24"/>
      <c r="H43" s="18">
        <v>0</v>
      </c>
      <c r="I43" s="18">
        <v>0</v>
      </c>
      <c r="J43" s="24"/>
      <c r="K43" s="18">
        <v>0</v>
      </c>
      <c r="L43" s="18">
        <v>0</v>
      </c>
      <c r="M43" s="24"/>
      <c r="N43" s="18">
        <v>0</v>
      </c>
      <c r="O43" s="18">
        <v>0</v>
      </c>
      <c r="P43" s="4">
        <f>SUM(E43:F43,H43:I43)+J43*K43+J43*L43+M43*N43+M43*O43</f>
        <v>0</v>
      </c>
    </row>
    <row r="44" spans="2:16" x14ac:dyDescent="0.3">
      <c r="B44" s="38"/>
      <c r="C44" s="9" t="s">
        <v>21</v>
      </c>
      <c r="D44" s="25"/>
      <c r="E44" s="18">
        <v>0</v>
      </c>
      <c r="F44" s="18">
        <v>0</v>
      </c>
      <c r="G44" s="25"/>
      <c r="H44" s="18">
        <v>0</v>
      </c>
      <c r="I44" s="18">
        <v>0</v>
      </c>
      <c r="J44" s="25"/>
      <c r="K44" s="18">
        <v>0</v>
      </c>
      <c r="L44" s="18">
        <v>0</v>
      </c>
      <c r="M44" s="25"/>
      <c r="N44" s="18">
        <v>0</v>
      </c>
      <c r="O44" s="18">
        <v>0</v>
      </c>
      <c r="P44" s="4">
        <f>SUM(E44:F44,H44:I44)+J43*K44+J43*L44+M43*N44+M43*O44</f>
        <v>0</v>
      </c>
    </row>
    <row r="45" spans="2:16" x14ac:dyDescent="0.3">
      <c r="B45" s="38" t="s">
        <v>33</v>
      </c>
      <c r="C45" s="9" t="s">
        <v>19</v>
      </c>
      <c r="D45" s="23">
        <v>1</v>
      </c>
      <c r="E45" s="18">
        <v>0</v>
      </c>
      <c r="F45" s="18">
        <v>0</v>
      </c>
      <c r="G45" s="23">
        <v>1</v>
      </c>
      <c r="H45" s="18">
        <v>0</v>
      </c>
      <c r="I45" s="18">
        <v>0</v>
      </c>
      <c r="J45" s="23">
        <f>AVERAGE(1,3,4)</f>
        <v>2.6666666666666665</v>
      </c>
      <c r="K45" s="18">
        <v>0</v>
      </c>
      <c r="L45" s="18">
        <v>0</v>
      </c>
      <c r="M45" s="23">
        <v>1</v>
      </c>
      <c r="N45" s="18">
        <v>0</v>
      </c>
      <c r="O45" s="18">
        <v>0</v>
      </c>
      <c r="P45" s="4">
        <f>SUM(E45:F45,H45:I45)+J45*K45+J45*L45+SUM(N45:O45)</f>
        <v>0</v>
      </c>
    </row>
    <row r="46" spans="2:16" x14ac:dyDescent="0.3">
      <c r="B46" s="38"/>
      <c r="C46" s="9" t="s">
        <v>20</v>
      </c>
      <c r="D46" s="24"/>
      <c r="E46" s="18">
        <v>0</v>
      </c>
      <c r="F46" s="18">
        <v>0</v>
      </c>
      <c r="G46" s="24"/>
      <c r="H46" s="18">
        <v>0</v>
      </c>
      <c r="I46" s="18">
        <v>0</v>
      </c>
      <c r="J46" s="24"/>
      <c r="K46" s="18">
        <v>0</v>
      </c>
      <c r="L46" s="18">
        <v>0</v>
      </c>
      <c r="M46" s="24"/>
      <c r="N46" s="18">
        <v>0</v>
      </c>
      <c r="O46" s="18">
        <v>0</v>
      </c>
      <c r="P46" s="4">
        <f>SUM(E46:F46,H46:I46)+J46*K46+J46*L46+SUM(N46:O46)</f>
        <v>0</v>
      </c>
    </row>
    <row r="47" spans="2:16" x14ac:dyDescent="0.3">
      <c r="B47" s="38"/>
      <c r="C47" s="9" t="s">
        <v>21</v>
      </c>
      <c r="D47" s="25"/>
      <c r="E47" s="18">
        <v>0</v>
      </c>
      <c r="F47" s="18">
        <v>0</v>
      </c>
      <c r="G47" s="25"/>
      <c r="H47" s="18">
        <v>0</v>
      </c>
      <c r="I47" s="18">
        <v>0</v>
      </c>
      <c r="J47" s="25"/>
      <c r="K47" s="18">
        <v>0</v>
      </c>
      <c r="L47" s="18">
        <v>0</v>
      </c>
      <c r="M47" s="25"/>
      <c r="N47" s="18">
        <v>0</v>
      </c>
      <c r="O47" s="18">
        <v>0</v>
      </c>
      <c r="P47" s="4">
        <f>SUM(E47:F47,H47:I47)+J46*K47+J46*L47+SUM(N47:O47)</f>
        <v>0</v>
      </c>
    </row>
    <row r="48" spans="2:16" ht="14.4" customHeight="1" x14ac:dyDescent="0.3">
      <c r="B48" s="26" t="s">
        <v>34</v>
      </c>
      <c r="C48" s="27"/>
      <c r="D48" s="27"/>
      <c r="E48" s="27"/>
      <c r="F48" s="27"/>
      <c r="G48" s="27"/>
      <c r="H48" s="27"/>
      <c r="I48" s="27"/>
      <c r="J48" s="27"/>
      <c r="K48" s="27"/>
      <c r="L48" s="27"/>
      <c r="M48" s="27"/>
      <c r="N48" s="27"/>
      <c r="O48" s="27"/>
      <c r="P48" s="12">
        <f>SUM(P9:P47)</f>
        <v>0</v>
      </c>
    </row>
    <row r="50" spans="3:10" x14ac:dyDescent="0.3">
      <c r="J50" s="1"/>
    </row>
    <row r="51" spans="3:10" x14ac:dyDescent="0.3">
      <c r="J51" s="1"/>
    </row>
    <row r="52" spans="3:10" x14ac:dyDescent="0.3">
      <c r="C52" s="2"/>
      <c r="D52" s="2"/>
      <c r="E52" s="2"/>
      <c r="G52" s="1"/>
      <c r="J52" s="1"/>
    </row>
    <row r="53" spans="3:10" x14ac:dyDescent="0.3">
      <c r="C53" s="2"/>
      <c r="D53" s="2"/>
      <c r="E53" s="2"/>
      <c r="G53" s="1"/>
      <c r="J53" s="1"/>
    </row>
    <row r="54" spans="3:10" x14ac:dyDescent="0.3">
      <c r="C54" s="2"/>
      <c r="D54" s="2"/>
      <c r="E54" s="2"/>
      <c r="G54" s="1"/>
      <c r="J54" s="1"/>
    </row>
    <row r="55" spans="3:10" x14ac:dyDescent="0.3">
      <c r="C55" s="2"/>
      <c r="D55" s="2"/>
      <c r="E55" s="2"/>
      <c r="G55" s="1"/>
      <c r="J55" s="1"/>
    </row>
    <row r="56" spans="3:10" x14ac:dyDescent="0.3">
      <c r="C56" s="2"/>
      <c r="D56" s="2"/>
      <c r="E56" s="2"/>
      <c r="G56" s="1"/>
      <c r="J56" s="1"/>
    </row>
    <row r="57" spans="3:10" x14ac:dyDescent="0.3">
      <c r="C57" s="2"/>
      <c r="D57" s="2"/>
      <c r="E57" s="2"/>
      <c r="G57" s="1"/>
      <c r="J57" s="1"/>
    </row>
    <row r="58" spans="3:10" x14ac:dyDescent="0.3">
      <c r="C58" s="2"/>
      <c r="D58" s="2"/>
      <c r="E58" s="2"/>
      <c r="G58" s="1"/>
      <c r="J58" s="1"/>
    </row>
    <row r="59" spans="3:10" x14ac:dyDescent="0.3">
      <c r="C59" s="2"/>
      <c r="D59" s="2"/>
      <c r="E59" s="2"/>
      <c r="G59" s="1"/>
      <c r="J59" s="1"/>
    </row>
    <row r="60" spans="3:10" x14ac:dyDescent="0.3">
      <c r="C60" s="2"/>
      <c r="D60" s="2"/>
      <c r="E60" s="2"/>
      <c r="G60" s="1"/>
      <c r="J60" s="1"/>
    </row>
    <row r="61" spans="3:10" x14ac:dyDescent="0.3">
      <c r="C61" s="2"/>
      <c r="D61" s="2"/>
      <c r="E61" s="2"/>
      <c r="G61" s="1"/>
      <c r="J61" s="1"/>
    </row>
    <row r="62" spans="3:10" x14ac:dyDescent="0.3">
      <c r="C62" s="2"/>
      <c r="D62" s="2"/>
      <c r="E62" s="2"/>
      <c r="G62" s="1"/>
      <c r="J62" s="1"/>
    </row>
    <row r="63" spans="3:10" x14ac:dyDescent="0.3">
      <c r="C63" s="2"/>
      <c r="D63" s="2"/>
      <c r="E63" s="2"/>
      <c r="G63" s="1"/>
      <c r="J63" s="1"/>
    </row>
    <row r="64" spans="3:10" x14ac:dyDescent="0.3">
      <c r="C64" s="2"/>
      <c r="D64" s="2"/>
      <c r="E64" s="2"/>
      <c r="G64" s="1"/>
      <c r="J64" s="1"/>
    </row>
    <row r="65" spans="3:10" x14ac:dyDescent="0.3">
      <c r="C65" s="2"/>
      <c r="D65" s="2"/>
      <c r="E65" s="2"/>
      <c r="G65" s="1"/>
      <c r="J65" s="1"/>
    </row>
    <row r="66" spans="3:10" x14ac:dyDescent="0.3">
      <c r="C66" s="2"/>
      <c r="D66" s="2"/>
      <c r="E66" s="2"/>
      <c r="G66" s="1"/>
      <c r="J66" s="1"/>
    </row>
    <row r="67" spans="3:10" x14ac:dyDescent="0.3">
      <c r="C67" s="2"/>
      <c r="D67" s="2"/>
      <c r="E67" s="2"/>
      <c r="G67" s="1"/>
      <c r="J67" s="1"/>
    </row>
    <row r="68" spans="3:10" x14ac:dyDescent="0.3">
      <c r="C68" s="2"/>
      <c r="D68" s="2"/>
      <c r="E68" s="2"/>
      <c r="G68" s="1"/>
      <c r="J68" s="1"/>
    </row>
    <row r="69" spans="3:10" x14ac:dyDescent="0.3">
      <c r="C69" s="2"/>
      <c r="D69" s="2"/>
      <c r="E69" s="2"/>
      <c r="G69" s="1"/>
      <c r="J69" s="1"/>
    </row>
    <row r="70" spans="3:10" x14ac:dyDescent="0.3">
      <c r="C70" s="2"/>
      <c r="D70" s="2"/>
      <c r="E70" s="2"/>
      <c r="G70" s="1"/>
      <c r="J70" s="1"/>
    </row>
    <row r="71" spans="3:10" x14ac:dyDescent="0.3">
      <c r="C71" s="2"/>
      <c r="D71" s="2"/>
      <c r="E71" s="2"/>
      <c r="G71" s="1"/>
      <c r="J71" s="1"/>
    </row>
  </sheetData>
  <mergeCells count="82">
    <mergeCell ref="B12:B14"/>
    <mergeCell ref="B15:B17"/>
    <mergeCell ref="J12:J14"/>
    <mergeCell ref="M12:M14"/>
    <mergeCell ref="P6:P8"/>
    <mergeCell ref="G12:G14"/>
    <mergeCell ref="G9:G11"/>
    <mergeCell ref="J9:J11"/>
    <mergeCell ref="M9:M11"/>
    <mergeCell ref="G15:G17"/>
    <mergeCell ref="J15:J17"/>
    <mergeCell ref="M15:M17"/>
    <mergeCell ref="E7:F7"/>
    <mergeCell ref="D6:F6"/>
    <mergeCell ref="D7:D8"/>
    <mergeCell ref="D15:D17"/>
    <mergeCell ref="G21:G23"/>
    <mergeCell ref="J21:J23"/>
    <mergeCell ref="M21:M23"/>
    <mergeCell ref="B45:B47"/>
    <mergeCell ref="B6:B8"/>
    <mergeCell ref="C6:C8"/>
    <mergeCell ref="B18:B20"/>
    <mergeCell ref="B21:B23"/>
    <mergeCell ref="B24:B26"/>
    <mergeCell ref="B27:B29"/>
    <mergeCell ref="B30:B32"/>
    <mergeCell ref="B33:B35"/>
    <mergeCell ref="B36:B38"/>
    <mergeCell ref="B39:B41"/>
    <mergeCell ref="B42:B44"/>
    <mergeCell ref="B9:B11"/>
    <mergeCell ref="G18:G20"/>
    <mergeCell ref="J18:J20"/>
    <mergeCell ref="M18:M20"/>
    <mergeCell ref="H1:P2"/>
    <mergeCell ref="G7:G8"/>
    <mergeCell ref="H7:I7"/>
    <mergeCell ref="G6:I6"/>
    <mergeCell ref="J7:J8"/>
    <mergeCell ref="K7:L7"/>
    <mergeCell ref="J6:L6"/>
    <mergeCell ref="M7:M8"/>
    <mergeCell ref="N7:O7"/>
    <mergeCell ref="M6:O6"/>
    <mergeCell ref="G27:G29"/>
    <mergeCell ref="J27:J29"/>
    <mergeCell ref="M27:M29"/>
    <mergeCell ref="D24:D26"/>
    <mergeCell ref="G24:G26"/>
    <mergeCell ref="J24:J26"/>
    <mergeCell ref="M24:M26"/>
    <mergeCell ref="G30:G32"/>
    <mergeCell ref="J30:J32"/>
    <mergeCell ref="M30:M32"/>
    <mergeCell ref="D33:D35"/>
    <mergeCell ref="G33:G35"/>
    <mergeCell ref="J33:J35"/>
    <mergeCell ref="M33:M35"/>
    <mergeCell ref="G36:G38"/>
    <mergeCell ref="J36:J38"/>
    <mergeCell ref="M36:M38"/>
    <mergeCell ref="G39:G41"/>
    <mergeCell ref="J39:J41"/>
    <mergeCell ref="M39:M41"/>
    <mergeCell ref="B48:O48"/>
    <mergeCell ref="D42:D44"/>
    <mergeCell ref="G42:G44"/>
    <mergeCell ref="J42:J44"/>
    <mergeCell ref="M42:M44"/>
    <mergeCell ref="D45:D47"/>
    <mergeCell ref="G45:G47"/>
    <mergeCell ref="J45:J47"/>
    <mergeCell ref="M45:M47"/>
    <mergeCell ref="D9:D11"/>
    <mergeCell ref="D12:D14"/>
    <mergeCell ref="D39:D41"/>
    <mergeCell ref="D27:D29"/>
    <mergeCell ref="D21:D23"/>
    <mergeCell ref="D18:D20"/>
    <mergeCell ref="D36:D38"/>
    <mergeCell ref="D30:D32"/>
  </mergeCells>
  <pageMargins left="0.7" right="0.7" top="0.75" bottom="0.75" header="0.3" footer="0.3"/>
  <pageSetup orientation="portrait" horizontalDpi="1200" verticalDpi="1200" r:id="rId1"/>
  <ignoredErrors>
    <ignoredError sqref="P11:P14 P16:P20"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3082E-E4A5-4F09-B748-87A82A18D703}">
  <dimension ref="A1:S38"/>
  <sheetViews>
    <sheetView workbookViewId="0">
      <selection activeCell="H4" sqref="H4"/>
    </sheetView>
  </sheetViews>
  <sheetFormatPr defaultRowHeight="14.4" x14ac:dyDescent="0.3"/>
  <cols>
    <col min="2" max="2" width="14" style="2" customWidth="1"/>
    <col min="3" max="3" width="12.6640625" style="3" customWidth="1"/>
    <col min="4" max="4" width="12.6640625" style="10" customWidth="1"/>
    <col min="5" max="5" width="12.6640625" style="1" customWidth="1"/>
    <col min="6" max="6" width="9.44140625" style="1" customWidth="1"/>
    <col min="7" max="7" width="10.109375" style="11" bestFit="1" customWidth="1"/>
    <col min="8" max="10" width="9.44140625" style="1" customWidth="1"/>
    <col min="11" max="11" width="10.109375" style="10" customWidth="1"/>
    <col min="12" max="14" width="9.44140625" style="1" customWidth="1"/>
    <col min="15" max="15" width="10.109375" style="10" customWidth="1"/>
    <col min="16" max="19" width="9.44140625" style="1" customWidth="1"/>
  </cols>
  <sheetData>
    <row r="1" spans="1:18" ht="14.4" customHeight="1" x14ac:dyDescent="0.3">
      <c r="A1" s="3" t="s">
        <v>0</v>
      </c>
      <c r="F1" s="7"/>
      <c r="G1" s="7"/>
      <c r="H1" s="7"/>
      <c r="I1" s="7"/>
      <c r="J1" s="7"/>
      <c r="K1" s="7"/>
      <c r="L1" s="7"/>
      <c r="M1" s="7"/>
      <c r="N1" s="7"/>
      <c r="O1" s="7"/>
      <c r="P1" s="7"/>
      <c r="Q1" s="7"/>
      <c r="R1" s="7"/>
    </row>
    <row r="2" spans="1:18" x14ac:dyDescent="0.3">
      <c r="A2" s="3" t="s">
        <v>1</v>
      </c>
      <c r="F2" s="7"/>
      <c r="G2" s="7"/>
      <c r="H2" s="7"/>
      <c r="I2" s="7"/>
      <c r="J2" s="7"/>
      <c r="K2" s="7"/>
      <c r="L2" s="7"/>
      <c r="M2" s="7"/>
      <c r="N2" s="7"/>
      <c r="O2" s="7"/>
      <c r="P2" s="7"/>
      <c r="Q2" s="7"/>
      <c r="R2" s="7"/>
    </row>
    <row r="3" spans="1:18" x14ac:dyDescent="0.3">
      <c r="A3" s="3" t="s">
        <v>56</v>
      </c>
    </row>
    <row r="4" spans="1:18" x14ac:dyDescent="0.3">
      <c r="A4" s="3"/>
    </row>
    <row r="5" spans="1:18" ht="34.950000000000003" customHeight="1" x14ac:dyDescent="0.3">
      <c r="B5" s="17" t="s">
        <v>35</v>
      </c>
      <c r="C5" s="47" t="s">
        <v>36</v>
      </c>
      <c r="D5" s="48"/>
      <c r="E5" s="49"/>
    </row>
    <row r="6" spans="1:18" ht="46.8" x14ac:dyDescent="0.3">
      <c r="B6" s="5" t="s">
        <v>37</v>
      </c>
      <c r="C6" s="15" t="s">
        <v>16</v>
      </c>
      <c r="D6" s="16" t="s">
        <v>17</v>
      </c>
      <c r="E6" s="16" t="s">
        <v>38</v>
      </c>
      <c r="G6" s="1"/>
      <c r="K6" s="1"/>
    </row>
    <row r="7" spans="1:18" ht="28.8" x14ac:dyDescent="0.3">
      <c r="B7" s="13" t="s">
        <v>39</v>
      </c>
      <c r="C7" s="18">
        <v>0</v>
      </c>
      <c r="D7" s="18">
        <v>0</v>
      </c>
      <c r="E7" s="4">
        <f>AVERAGE(C7:D7)</f>
        <v>0</v>
      </c>
      <c r="G7" s="1"/>
      <c r="K7" s="1"/>
    </row>
    <row r="8" spans="1:18" x14ac:dyDescent="0.3">
      <c r="B8" s="13" t="s">
        <v>40</v>
      </c>
      <c r="C8" s="18">
        <v>0</v>
      </c>
      <c r="D8" s="18">
        <v>0</v>
      </c>
      <c r="E8" s="4">
        <f t="shared" ref="E8:E13" si="0">AVERAGE(C8:D8)</f>
        <v>0</v>
      </c>
      <c r="G8" s="1"/>
      <c r="K8" s="1"/>
    </row>
    <row r="9" spans="1:18" ht="57.6" x14ac:dyDescent="0.3">
      <c r="B9" s="13" t="s">
        <v>41</v>
      </c>
      <c r="C9" s="18">
        <v>0</v>
      </c>
      <c r="D9" s="18">
        <v>0</v>
      </c>
      <c r="E9" s="4">
        <f t="shared" si="0"/>
        <v>0</v>
      </c>
      <c r="G9" s="1"/>
      <c r="K9" s="1"/>
    </row>
    <row r="10" spans="1:18" x14ac:dyDescent="0.3">
      <c r="B10" s="13" t="s">
        <v>42</v>
      </c>
      <c r="C10" s="18">
        <v>0</v>
      </c>
      <c r="D10" s="18">
        <v>0</v>
      </c>
      <c r="E10" s="4">
        <f t="shared" si="0"/>
        <v>0</v>
      </c>
      <c r="G10" s="1"/>
      <c r="K10" s="1"/>
    </row>
    <row r="11" spans="1:18" x14ac:dyDescent="0.3">
      <c r="B11" s="13" t="s">
        <v>43</v>
      </c>
      <c r="C11" s="18">
        <v>0</v>
      </c>
      <c r="D11" s="18">
        <v>0</v>
      </c>
      <c r="E11" s="4">
        <f t="shared" si="0"/>
        <v>0</v>
      </c>
      <c r="G11" s="1"/>
      <c r="K11" s="1"/>
    </row>
    <row r="12" spans="1:18" x14ac:dyDescent="0.3">
      <c r="B12" s="13" t="s">
        <v>44</v>
      </c>
      <c r="C12" s="18">
        <v>0</v>
      </c>
      <c r="D12" s="18">
        <v>0</v>
      </c>
      <c r="E12" s="4">
        <f>AVERAGE(C12:D12)</f>
        <v>0</v>
      </c>
      <c r="G12" s="1"/>
      <c r="K12" s="1"/>
    </row>
    <row r="13" spans="1:18" x14ac:dyDescent="0.3">
      <c r="B13" s="13" t="s">
        <v>45</v>
      </c>
      <c r="C13" s="18">
        <v>0</v>
      </c>
      <c r="D13" s="18">
        <v>0</v>
      </c>
      <c r="E13" s="4">
        <f t="shared" si="0"/>
        <v>0</v>
      </c>
      <c r="G13" s="1"/>
      <c r="K13" s="1"/>
    </row>
    <row r="14" spans="1:18" x14ac:dyDescent="0.3">
      <c r="B14" s="50" t="s">
        <v>46</v>
      </c>
      <c r="C14" s="50"/>
      <c r="D14" s="50"/>
      <c r="E14" s="12">
        <f>SUM(E7:E13)</f>
        <v>0</v>
      </c>
      <c r="G14" s="1"/>
      <c r="K14" s="1"/>
    </row>
    <row r="15" spans="1:18" x14ac:dyDescent="0.3">
      <c r="C15" s="2"/>
      <c r="D15" s="2"/>
      <c r="G15" s="1"/>
      <c r="K15" s="1"/>
    </row>
    <row r="16" spans="1:18" x14ac:dyDescent="0.3">
      <c r="C16" s="2"/>
      <c r="D16" s="2"/>
      <c r="G16" s="1"/>
      <c r="K16" s="1"/>
    </row>
    <row r="17" spans="3:11" x14ac:dyDescent="0.3">
      <c r="C17" s="2"/>
      <c r="D17" s="2"/>
      <c r="G17" s="1"/>
      <c r="K17" s="1"/>
    </row>
    <row r="18" spans="3:11" x14ac:dyDescent="0.3">
      <c r="C18" s="2"/>
      <c r="D18" s="2"/>
      <c r="G18" s="1"/>
      <c r="K18" s="1"/>
    </row>
    <row r="19" spans="3:11" x14ac:dyDescent="0.3">
      <c r="C19" s="2"/>
      <c r="D19" s="2"/>
      <c r="G19" s="1"/>
      <c r="K19" s="1"/>
    </row>
    <row r="20" spans="3:11" x14ac:dyDescent="0.3">
      <c r="C20" s="2"/>
      <c r="D20" s="2"/>
      <c r="G20" s="1"/>
      <c r="K20" s="1"/>
    </row>
    <row r="21" spans="3:11" x14ac:dyDescent="0.3">
      <c r="C21" s="2"/>
      <c r="D21" s="2"/>
      <c r="G21" s="1"/>
      <c r="K21" s="1"/>
    </row>
    <row r="22" spans="3:11" x14ac:dyDescent="0.3">
      <c r="C22" s="2"/>
      <c r="D22" s="2"/>
      <c r="G22" s="1"/>
      <c r="K22" s="1"/>
    </row>
    <row r="23" spans="3:11" x14ac:dyDescent="0.3">
      <c r="C23" s="2"/>
      <c r="D23" s="2"/>
      <c r="G23" s="1"/>
      <c r="K23" s="1"/>
    </row>
    <row r="24" spans="3:11" x14ac:dyDescent="0.3">
      <c r="C24" s="2"/>
      <c r="D24" s="2"/>
      <c r="G24" s="1"/>
      <c r="K24" s="1"/>
    </row>
    <row r="25" spans="3:11" x14ac:dyDescent="0.3">
      <c r="C25" s="2"/>
      <c r="D25" s="2"/>
      <c r="G25" s="1"/>
      <c r="K25" s="1"/>
    </row>
    <row r="26" spans="3:11" x14ac:dyDescent="0.3">
      <c r="C26" s="2"/>
      <c r="D26" s="2"/>
      <c r="G26" s="1"/>
      <c r="K26" s="1"/>
    </row>
    <row r="27" spans="3:11" x14ac:dyDescent="0.3">
      <c r="C27" s="2"/>
      <c r="D27" s="2"/>
      <c r="G27" s="1"/>
      <c r="K27" s="1"/>
    </row>
    <row r="28" spans="3:11" x14ac:dyDescent="0.3">
      <c r="C28" s="2"/>
      <c r="D28" s="2"/>
      <c r="G28" s="1"/>
      <c r="K28" s="1"/>
    </row>
    <row r="29" spans="3:11" x14ac:dyDescent="0.3">
      <c r="C29" s="2"/>
      <c r="D29" s="2"/>
      <c r="G29" s="1"/>
      <c r="K29" s="1"/>
    </row>
    <row r="30" spans="3:11" x14ac:dyDescent="0.3">
      <c r="C30" s="2"/>
      <c r="D30" s="2"/>
      <c r="G30" s="1"/>
      <c r="K30" s="1"/>
    </row>
    <row r="31" spans="3:11" x14ac:dyDescent="0.3">
      <c r="C31" s="2"/>
      <c r="D31" s="2"/>
      <c r="G31" s="1"/>
      <c r="K31" s="1"/>
    </row>
    <row r="32" spans="3:11" x14ac:dyDescent="0.3">
      <c r="C32" s="2"/>
      <c r="D32" s="2"/>
      <c r="G32" s="1"/>
      <c r="K32" s="1"/>
    </row>
    <row r="33" spans="3:11" x14ac:dyDescent="0.3">
      <c r="C33" s="2"/>
      <c r="D33" s="2"/>
      <c r="G33" s="1"/>
      <c r="K33" s="1"/>
    </row>
    <row r="34" spans="3:11" x14ac:dyDescent="0.3">
      <c r="C34" s="2"/>
      <c r="D34" s="2"/>
      <c r="G34" s="1"/>
      <c r="K34" s="1"/>
    </row>
    <row r="35" spans="3:11" x14ac:dyDescent="0.3">
      <c r="C35" s="2"/>
      <c r="D35" s="2"/>
      <c r="G35" s="1"/>
      <c r="K35" s="1"/>
    </row>
    <row r="36" spans="3:11" x14ac:dyDescent="0.3">
      <c r="C36" s="2"/>
      <c r="D36" s="2"/>
      <c r="G36" s="1"/>
      <c r="K36" s="1"/>
    </row>
    <row r="37" spans="3:11" x14ac:dyDescent="0.3">
      <c r="C37" s="2"/>
      <c r="D37" s="2"/>
      <c r="G37" s="1"/>
      <c r="K37" s="1"/>
    </row>
    <row r="38" spans="3:11" x14ac:dyDescent="0.3">
      <c r="C38" s="2"/>
      <c r="D38" s="2"/>
      <c r="G38" s="1"/>
      <c r="K38" s="1"/>
    </row>
  </sheetData>
  <mergeCells count="2">
    <mergeCell ref="C5:E5"/>
    <mergeCell ref="B14:D14"/>
  </mergeCells>
  <phoneticPr fontId="6"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9C206-DEA0-4F49-9D9E-1D38C9831FA3}">
  <dimension ref="A1:S41"/>
  <sheetViews>
    <sheetView workbookViewId="0">
      <selection activeCell="I10" sqref="I10"/>
    </sheetView>
  </sheetViews>
  <sheetFormatPr defaultRowHeight="14.4" x14ac:dyDescent="0.3"/>
  <cols>
    <col min="2" max="2" width="14" style="2" customWidth="1"/>
    <col min="3" max="3" width="12.6640625" style="3" customWidth="1"/>
    <col min="4" max="4" width="12.6640625" style="10" customWidth="1"/>
    <col min="5" max="5" width="12.6640625" style="1" customWidth="1"/>
    <col min="6" max="6" width="9.44140625" style="1" customWidth="1"/>
    <col min="7" max="7" width="10.109375" style="11" bestFit="1" customWidth="1"/>
    <col min="8" max="10" width="9.44140625" style="1" customWidth="1"/>
    <col min="11" max="11" width="10.109375" style="10" customWidth="1"/>
    <col min="12" max="14" width="9.44140625" style="1" customWidth="1"/>
    <col min="15" max="15" width="10.109375" style="10" customWidth="1"/>
    <col min="16" max="19" width="9.44140625" style="1" customWidth="1"/>
  </cols>
  <sheetData>
    <row r="1" spans="1:18" ht="14.4" customHeight="1" x14ac:dyDescent="0.3">
      <c r="A1" s="3" t="s">
        <v>0</v>
      </c>
      <c r="G1" s="51" t="s">
        <v>47</v>
      </c>
      <c r="H1" s="52"/>
      <c r="I1" s="52"/>
      <c r="J1" s="52"/>
      <c r="K1" s="52"/>
      <c r="L1" s="52"/>
      <c r="M1" s="53"/>
      <c r="N1" s="7"/>
      <c r="O1" s="7"/>
      <c r="P1" s="7"/>
      <c r="Q1" s="7"/>
      <c r="R1" s="7"/>
    </row>
    <row r="2" spans="1:18" x14ac:dyDescent="0.3">
      <c r="A2" s="3" t="s">
        <v>1</v>
      </c>
      <c r="G2" s="54"/>
      <c r="H2" s="55"/>
      <c r="I2" s="55"/>
      <c r="J2" s="55"/>
      <c r="K2" s="55"/>
      <c r="L2" s="55"/>
      <c r="M2" s="56"/>
      <c r="N2" s="7"/>
      <c r="O2" s="7"/>
      <c r="P2" s="7"/>
      <c r="Q2" s="7"/>
      <c r="R2" s="7"/>
    </row>
    <row r="3" spans="1:18" x14ac:dyDescent="0.3">
      <c r="A3" s="3" t="s">
        <v>56</v>
      </c>
    </row>
    <row r="4" spans="1:18" x14ac:dyDescent="0.3">
      <c r="A4" s="3"/>
    </row>
    <row r="5" spans="1:18" ht="34.950000000000003" customHeight="1" x14ac:dyDescent="0.3">
      <c r="B5" s="17" t="s">
        <v>48</v>
      </c>
      <c r="C5" s="38" t="s">
        <v>36</v>
      </c>
      <c r="D5" s="38"/>
      <c r="E5" s="38"/>
    </row>
    <row r="6" spans="1:18" ht="46.8" x14ac:dyDescent="0.3">
      <c r="B6" s="5" t="s">
        <v>49</v>
      </c>
      <c r="C6" s="15" t="s">
        <v>16</v>
      </c>
      <c r="D6" s="15" t="s">
        <v>17</v>
      </c>
      <c r="E6" s="16" t="s">
        <v>38</v>
      </c>
    </row>
    <row r="7" spans="1:18" ht="28.8" x14ac:dyDescent="0.3">
      <c r="B7" s="13" t="s">
        <v>50</v>
      </c>
      <c r="C7" s="18">
        <v>0</v>
      </c>
      <c r="D7" s="19">
        <v>0</v>
      </c>
      <c r="E7" s="4">
        <f>AVERAGE(C7:D7)</f>
        <v>0</v>
      </c>
      <c r="G7" s="1"/>
      <c r="K7" s="1"/>
    </row>
    <row r="8" spans="1:18" ht="28.8" x14ac:dyDescent="0.3">
      <c r="B8" s="13" t="s">
        <v>51</v>
      </c>
      <c r="C8" s="18">
        <v>0</v>
      </c>
      <c r="D8" s="19">
        <v>0</v>
      </c>
      <c r="E8" s="4">
        <f t="shared" ref="E8:E16" si="0">AVERAGE(C8:D8)</f>
        <v>0</v>
      </c>
      <c r="G8" s="1"/>
      <c r="K8" s="1"/>
    </row>
    <row r="9" spans="1:18" ht="28.8" x14ac:dyDescent="0.3">
      <c r="B9" s="13" t="s">
        <v>52</v>
      </c>
      <c r="C9" s="18">
        <v>0</v>
      </c>
      <c r="D9" s="19">
        <v>0</v>
      </c>
      <c r="E9" s="4">
        <f t="shared" si="0"/>
        <v>0</v>
      </c>
      <c r="G9" s="1"/>
      <c r="K9" s="1"/>
    </row>
    <row r="10" spans="1:18" ht="28.8" x14ac:dyDescent="0.3">
      <c r="B10" s="13" t="s">
        <v>53</v>
      </c>
      <c r="C10" s="18">
        <v>0</v>
      </c>
      <c r="D10" s="19">
        <v>0</v>
      </c>
      <c r="E10" s="4">
        <f t="shared" si="0"/>
        <v>0</v>
      </c>
      <c r="G10" s="1"/>
      <c r="K10" s="1"/>
    </row>
    <row r="11" spans="1:18" x14ac:dyDescent="0.3">
      <c r="B11" s="13" t="s">
        <v>54</v>
      </c>
      <c r="C11" s="20">
        <v>0</v>
      </c>
      <c r="D11" s="21">
        <v>0</v>
      </c>
      <c r="E11" s="4">
        <f t="shared" si="0"/>
        <v>0</v>
      </c>
      <c r="G11" s="1"/>
      <c r="K11" s="1"/>
    </row>
    <row r="12" spans="1:18" x14ac:dyDescent="0.3">
      <c r="B12" s="13" t="s">
        <v>54</v>
      </c>
      <c r="C12" s="20">
        <v>0</v>
      </c>
      <c r="D12" s="21">
        <v>0</v>
      </c>
      <c r="E12" s="4">
        <f t="shared" si="0"/>
        <v>0</v>
      </c>
      <c r="G12" s="1"/>
      <c r="K12" s="1"/>
    </row>
    <row r="13" spans="1:18" x14ac:dyDescent="0.3">
      <c r="B13" s="13" t="s">
        <v>54</v>
      </c>
      <c r="C13" s="20">
        <v>0</v>
      </c>
      <c r="D13" s="21">
        <v>0</v>
      </c>
      <c r="E13" s="4">
        <f t="shared" si="0"/>
        <v>0</v>
      </c>
      <c r="G13" s="1"/>
      <c r="K13" s="1"/>
    </row>
    <row r="14" spans="1:18" x14ac:dyDescent="0.3">
      <c r="B14" s="13" t="s">
        <v>54</v>
      </c>
      <c r="C14" s="20">
        <v>0</v>
      </c>
      <c r="D14" s="21">
        <v>0</v>
      </c>
      <c r="E14" s="4">
        <f t="shared" si="0"/>
        <v>0</v>
      </c>
      <c r="G14" s="1"/>
      <c r="K14" s="1"/>
    </row>
    <row r="15" spans="1:18" x14ac:dyDescent="0.3">
      <c r="B15" s="13" t="s">
        <v>54</v>
      </c>
      <c r="C15" s="20">
        <v>0</v>
      </c>
      <c r="D15" s="21">
        <v>0</v>
      </c>
      <c r="E15" s="4">
        <f t="shared" si="0"/>
        <v>0</v>
      </c>
      <c r="G15" s="1"/>
      <c r="K15" s="1"/>
    </row>
    <row r="16" spans="1:18" x14ac:dyDescent="0.3">
      <c r="B16" s="13" t="s">
        <v>54</v>
      </c>
      <c r="C16" s="20">
        <v>0</v>
      </c>
      <c r="D16" s="21">
        <v>0</v>
      </c>
      <c r="E16" s="4">
        <f t="shared" si="0"/>
        <v>0</v>
      </c>
      <c r="G16" s="1"/>
      <c r="K16" s="1"/>
    </row>
    <row r="17" spans="2:11" x14ac:dyDescent="0.3">
      <c r="B17" s="50" t="s">
        <v>55</v>
      </c>
      <c r="C17" s="50"/>
      <c r="D17" s="50"/>
      <c r="E17" s="12">
        <f>SUM(E7:E16)</f>
        <v>0</v>
      </c>
      <c r="G17" s="1"/>
      <c r="K17" s="1"/>
    </row>
    <row r="18" spans="2:11" x14ac:dyDescent="0.3">
      <c r="C18" s="2"/>
      <c r="D18" s="2"/>
      <c r="G18" s="1"/>
      <c r="K18" s="1"/>
    </row>
    <row r="19" spans="2:11" x14ac:dyDescent="0.3">
      <c r="C19" s="2"/>
      <c r="D19" s="2"/>
      <c r="G19" s="1"/>
      <c r="K19" s="1"/>
    </row>
    <row r="20" spans="2:11" x14ac:dyDescent="0.3">
      <c r="C20" s="2"/>
      <c r="D20" s="2"/>
      <c r="G20" s="1"/>
      <c r="K20" s="1"/>
    </row>
    <row r="21" spans="2:11" x14ac:dyDescent="0.3">
      <c r="C21" s="2"/>
      <c r="D21" s="2"/>
      <c r="G21" s="1"/>
      <c r="K21" s="1"/>
    </row>
    <row r="22" spans="2:11" x14ac:dyDescent="0.3">
      <c r="C22" s="2"/>
      <c r="D22" s="2"/>
      <c r="G22" s="1"/>
      <c r="K22" s="1"/>
    </row>
    <row r="23" spans="2:11" x14ac:dyDescent="0.3">
      <c r="C23" s="2"/>
      <c r="D23" s="2"/>
      <c r="G23" s="1"/>
      <c r="K23" s="1"/>
    </row>
    <row r="24" spans="2:11" x14ac:dyDescent="0.3">
      <c r="C24" s="2"/>
      <c r="D24" s="2"/>
      <c r="G24" s="1"/>
      <c r="K24" s="1"/>
    </row>
    <row r="25" spans="2:11" x14ac:dyDescent="0.3">
      <c r="C25" s="2"/>
      <c r="D25" s="2"/>
      <c r="G25" s="1"/>
      <c r="K25" s="1"/>
    </row>
    <row r="26" spans="2:11" x14ac:dyDescent="0.3">
      <c r="C26" s="2"/>
      <c r="D26" s="2"/>
      <c r="G26" s="1"/>
      <c r="K26" s="1"/>
    </row>
    <row r="27" spans="2:11" x14ac:dyDescent="0.3">
      <c r="C27" s="2"/>
      <c r="D27" s="2"/>
      <c r="G27" s="1"/>
      <c r="K27" s="1"/>
    </row>
    <row r="28" spans="2:11" x14ac:dyDescent="0.3">
      <c r="C28" s="2"/>
      <c r="D28" s="2"/>
      <c r="G28" s="1"/>
      <c r="K28" s="1"/>
    </row>
    <row r="29" spans="2:11" x14ac:dyDescent="0.3">
      <c r="C29" s="2"/>
      <c r="D29" s="2"/>
      <c r="G29" s="1"/>
      <c r="K29" s="1"/>
    </row>
    <row r="30" spans="2:11" x14ac:dyDescent="0.3">
      <c r="C30" s="2"/>
      <c r="D30" s="2"/>
      <c r="G30" s="1"/>
      <c r="K30" s="1"/>
    </row>
    <row r="31" spans="2:11" x14ac:dyDescent="0.3">
      <c r="C31" s="2"/>
      <c r="D31" s="2"/>
      <c r="G31" s="1"/>
      <c r="K31" s="1"/>
    </row>
    <row r="32" spans="2:11" x14ac:dyDescent="0.3">
      <c r="C32" s="2"/>
      <c r="D32" s="2"/>
      <c r="G32" s="1"/>
      <c r="K32" s="1"/>
    </row>
    <row r="33" spans="3:11" x14ac:dyDescent="0.3">
      <c r="C33" s="2"/>
      <c r="D33" s="2"/>
      <c r="G33" s="1"/>
      <c r="K33" s="1"/>
    </row>
    <row r="34" spans="3:11" x14ac:dyDescent="0.3">
      <c r="C34" s="2"/>
      <c r="D34" s="2"/>
      <c r="G34" s="1"/>
      <c r="K34" s="1"/>
    </row>
    <row r="35" spans="3:11" x14ac:dyDescent="0.3">
      <c r="C35" s="2"/>
      <c r="D35" s="2"/>
      <c r="G35" s="1"/>
      <c r="K35" s="1"/>
    </row>
    <row r="36" spans="3:11" x14ac:dyDescent="0.3">
      <c r="C36" s="2"/>
      <c r="D36" s="2"/>
      <c r="G36" s="1"/>
      <c r="K36" s="1"/>
    </row>
    <row r="37" spans="3:11" x14ac:dyDescent="0.3">
      <c r="C37" s="2"/>
      <c r="D37" s="2"/>
      <c r="G37" s="1"/>
      <c r="K37" s="1"/>
    </row>
    <row r="38" spans="3:11" x14ac:dyDescent="0.3">
      <c r="C38" s="2"/>
      <c r="D38" s="2"/>
      <c r="G38" s="1"/>
      <c r="K38" s="1"/>
    </row>
    <row r="39" spans="3:11" x14ac:dyDescent="0.3">
      <c r="C39" s="2"/>
      <c r="D39" s="2"/>
      <c r="G39" s="1"/>
      <c r="K39" s="1"/>
    </row>
    <row r="40" spans="3:11" x14ac:dyDescent="0.3">
      <c r="C40" s="2"/>
      <c r="D40" s="2"/>
      <c r="G40" s="1"/>
      <c r="K40" s="1"/>
    </row>
    <row r="41" spans="3:11" x14ac:dyDescent="0.3">
      <c r="C41" s="2"/>
      <c r="D41" s="2"/>
      <c r="G41" s="1"/>
      <c r="K41" s="1"/>
    </row>
  </sheetData>
  <mergeCells count="3">
    <mergeCell ref="G1:M2"/>
    <mergeCell ref="C5:E5"/>
    <mergeCell ref="B17:D1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a6986752-d778-49d9-b280-c181e63bb292" xsi:nil="true"/>
    <_Flow_SignoffStatus xmlns="ee05c6cf-d65b-4eea-9443-004ef252ffc6">Pending</_Flow_SignoffStatus>
    <_ip_UnifiedCompliancePolicyProperties xmlns="http://schemas.microsoft.com/sharepoint/v3" xsi:nil="true"/>
    <lcf76f155ced4ddcb4097134ff3c332f xmlns="ee05c6cf-d65b-4eea-9443-004ef252ffc6">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7F68DA9D9BA8D4EA395FF5746DF52B8" ma:contentTypeVersion="21" ma:contentTypeDescription="Create a new document." ma:contentTypeScope="" ma:versionID="4f7fc11548123f315a0e1dd82aa32ca8">
  <xsd:schema xmlns:xsd="http://www.w3.org/2001/XMLSchema" xmlns:xs="http://www.w3.org/2001/XMLSchema" xmlns:p="http://schemas.microsoft.com/office/2006/metadata/properties" xmlns:ns1="http://schemas.microsoft.com/sharepoint/v3" xmlns:ns2="ee05c6cf-d65b-4eea-9443-004ef252ffc6" xmlns:ns3="a6986752-d778-49d9-b280-c181e63bb292" targetNamespace="http://schemas.microsoft.com/office/2006/metadata/properties" ma:root="true" ma:fieldsID="aae9e7be6be99d64d8b1f42fdc448279" ns1:_="" ns2:_="" ns3:_="">
    <xsd:import namespace="http://schemas.microsoft.com/sharepoint/v3"/>
    <xsd:import namespace="ee05c6cf-d65b-4eea-9443-004ef252ffc6"/>
    <xsd:import namespace="a6986752-d778-49d9-b280-c181e63bb29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1:_ip_UnifiedCompliancePolicyProperties" minOccurs="0"/>
                <xsd:element ref="ns1:_ip_UnifiedCompliancePolicyUIAction" minOccurs="0"/>
                <xsd:element ref="ns2:_Flow_SignoffStatus" minOccurs="0"/>
                <xsd:element ref="ns2:MediaServiceLocation" minOccurs="0"/>
                <xsd:element ref="ns2:lcf76f155ced4ddcb4097134ff3c332f" minOccurs="0"/>
                <xsd:element ref="ns3:TaxCatchAll"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e05c6cf-d65b-4eea-9443-004ef252ff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_Flow_SignoffStatus" ma:index="21" nillable="true" ma:displayName="Sign-off status" ma:internalName="Sign_x002d_off_x0020_status">
      <xsd:simpleType>
        <xsd:restriction base="dms:Text"/>
      </xsd:simpleType>
    </xsd:element>
    <xsd:element name="MediaServiceLocation" ma:index="22"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07fd80b5-5c51-4f3a-abc1-25962529aad1" ma:termSetId="09814cd3-568e-fe90-9814-8d621ff8fb84" ma:anchorId="fba54fb3-c3e1-fe81-a776-ca4b69148c4d" ma:open="true" ma:isKeyword="false">
      <xsd:complexType>
        <xsd:sequence>
          <xsd:element ref="pc:Terms" minOccurs="0" maxOccurs="1"/>
        </xsd:sequence>
      </xsd:complexType>
    </xsd:element>
    <xsd:element name="MediaLengthInSeconds" ma:index="26" nillable="true" ma:displayName="MediaLengthInSeconds" ma:hidden="true" ma:internalName="MediaLengthInSeconds" ma:readOnly="true">
      <xsd:simpleType>
        <xsd:restriction base="dms:Unknown"/>
      </xsd:simple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986752-d778-49d9-b280-c181e63bb29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3c7ae942-6b10-4479-9266-14af0e78026f}" ma:internalName="TaxCatchAll" ma:showField="CatchAllData" ma:web="a6986752-d778-49d9-b280-c181e63bb29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F49FE5-C0E5-4A98-B9C8-BB1F223D4B49}">
  <ds:schemaRefs>
    <ds:schemaRef ds:uri="http://schemas.microsoft.com/sharepoint/v3/contenttype/forms"/>
  </ds:schemaRefs>
</ds:datastoreItem>
</file>

<file path=customXml/itemProps2.xml><?xml version="1.0" encoding="utf-8"?>
<ds:datastoreItem xmlns:ds="http://schemas.openxmlformats.org/officeDocument/2006/customXml" ds:itemID="{48F06CB8-1724-411B-8027-1306AD7ED824}">
  <ds:schemaRefs>
    <ds:schemaRef ds:uri="http://schemas.microsoft.com/office/2006/metadata/properties"/>
    <ds:schemaRef ds:uri="http://schemas.microsoft.com/office/infopath/2007/PartnerControls"/>
    <ds:schemaRef ds:uri="http://schemas.microsoft.com/sharepoint/v3"/>
    <ds:schemaRef ds:uri="a6986752-d778-49d9-b280-c181e63bb292"/>
    <ds:schemaRef ds:uri="ee05c6cf-d65b-4eea-9443-004ef252ffc6"/>
  </ds:schemaRefs>
</ds:datastoreItem>
</file>

<file path=customXml/itemProps3.xml><?xml version="1.0" encoding="utf-8"?>
<ds:datastoreItem xmlns:ds="http://schemas.openxmlformats.org/officeDocument/2006/customXml" ds:itemID="{F8823607-04E1-4304-8932-7C3F127F5D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e05c6cf-d65b-4eea-9443-004ef252ffc6"/>
    <ds:schemaRef ds:uri="a6986752-d778-49d9-b280-c181e63bb2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38b7fc89-dbe8-4ed1-a78b-39dfb6a217a8}" enabled="0" method="" siteId="{38b7fc89-dbe8-4ed1-a78b-39dfb6a217a8}"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Table 1</vt:lpstr>
      <vt:lpstr>Table 2</vt:lpstr>
      <vt:lpstr>Table 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 Brady</dc:creator>
  <cp:keywords/>
  <dc:description/>
  <cp:lastModifiedBy>Sara Brady</cp:lastModifiedBy>
  <cp:revision/>
  <dcterms:created xsi:type="dcterms:W3CDTF">2023-12-12T13:52:27Z</dcterms:created>
  <dcterms:modified xsi:type="dcterms:W3CDTF">2024-01-31T19:29:36Z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0x01010087F68DA9D9BA8D4EA395FF5746DF52B8</vt:lpwstr>
  </property>
  <property fmtid="{D5CDD505-2E9C-101B-9397-08002B2CF9AE}" pid="3" name="MediaServiceImageTags">
    <vt:lpwstr/>
  </property>
</Properties>
</file>